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activeTab="1"/>
  </bookViews>
  <sheets>
    <sheet name="ejercicio" sheetId="1" r:id="rId1"/>
    <sheet name="plan de cuentas srl " sheetId="2" r:id="rId2"/>
    <sheet name="plan de cuentas srl  pcga" sheetId="5" r:id="rId3"/>
    <sheet name="plan de cuentas spa-" sheetId="4" r:id="rId4"/>
    <sheet name="SITUACIONES " sheetId="6" r:id="rId5"/>
  </sheets>
  <calcPr calcId="144525"/>
</workbook>
</file>

<file path=xl/calcChain.xml><?xml version="1.0" encoding="utf-8"?>
<calcChain xmlns="http://schemas.openxmlformats.org/spreadsheetml/2006/main">
  <c r="H28" i="4" l="1"/>
  <c r="H27" i="4"/>
  <c r="H26" i="4"/>
  <c r="H25" i="4"/>
  <c r="G25" i="4"/>
  <c r="H22" i="4"/>
  <c r="H20" i="4"/>
  <c r="H18" i="4"/>
  <c r="F22" i="4"/>
  <c r="E21" i="4"/>
  <c r="F20" i="4"/>
  <c r="E19" i="4"/>
  <c r="F18" i="4"/>
  <c r="E17" i="4"/>
  <c r="E61" i="6"/>
  <c r="C61" i="6"/>
  <c r="E55" i="6"/>
  <c r="D54" i="6"/>
  <c r="C55" i="6"/>
  <c r="E41" i="6"/>
  <c r="D40" i="6"/>
  <c r="E30" i="6"/>
  <c r="D29" i="6"/>
  <c r="C30" i="6"/>
  <c r="B29" i="6"/>
  <c r="D26" i="6"/>
  <c r="E27" i="6" s="1"/>
  <c r="E23" i="6"/>
  <c r="E13" i="6"/>
  <c r="D12" i="6"/>
  <c r="E9" i="6"/>
</calcChain>
</file>

<file path=xl/sharedStrings.xml><?xml version="1.0" encoding="utf-8"?>
<sst xmlns="http://schemas.openxmlformats.org/spreadsheetml/2006/main" count="315" uniqueCount="161">
  <si>
    <t>EJERCICIO A DESARROLLAR EN CLASES</t>
  </si>
  <si>
    <r>
      <t>§</t>
    </r>
    <r>
      <rPr>
        <sz val="16"/>
        <color rgb="FF000000"/>
        <rFont val="Calibri"/>
        <family val="2"/>
        <scheme val="minor"/>
      </rPr>
      <t>Se constituye una SRL con dos socios, con un capital de $ 10.000.000</t>
    </r>
  </si>
  <si>
    <r>
      <t>§</t>
    </r>
    <r>
      <rPr>
        <sz val="16"/>
        <color rgb="FF000000"/>
        <rFont val="Calibri"/>
        <family val="2"/>
        <scheme val="minor"/>
      </rPr>
      <t>Cada socio entera en Caja, $ 1.000.000 y el saldo en un plazo máximo de 3 años</t>
    </r>
  </si>
  <si>
    <r>
      <t>§</t>
    </r>
    <r>
      <rPr>
        <sz val="16"/>
        <color rgb="FF000000"/>
        <rFont val="Calibri"/>
        <family val="2"/>
        <scheme val="minor"/>
      </rPr>
      <t>El socio JFC, tiene el 60%, el socio RLV el 40%</t>
    </r>
  </si>
  <si>
    <r>
      <t>§</t>
    </r>
    <r>
      <rPr>
        <sz val="16"/>
        <color rgb="FF000000"/>
        <rFont val="Calibri"/>
        <family val="2"/>
        <scheme val="minor"/>
      </rPr>
      <t>El giro de la empresa será de capacitación</t>
    </r>
  </si>
  <si>
    <r>
      <t>§</t>
    </r>
    <r>
      <rPr>
        <sz val="16"/>
        <color rgb="FF000000"/>
        <rFont val="Calibri"/>
        <family val="2"/>
        <scheme val="minor"/>
      </rPr>
      <t>Se abrirá una cuenta corriente en el Banco Estado</t>
    </r>
  </si>
  <si>
    <r>
      <t>§</t>
    </r>
    <r>
      <rPr>
        <sz val="16"/>
        <color rgb="FF000000"/>
        <rFont val="Calibri"/>
        <family val="2"/>
        <scheme val="minor"/>
      </rPr>
      <t>Todo servicio será contado y con pago con transferencia</t>
    </r>
  </si>
  <si>
    <r>
      <t>§</t>
    </r>
    <r>
      <rPr>
        <sz val="16"/>
        <color rgb="FF000000"/>
        <rFont val="Calibri"/>
        <family val="2"/>
        <scheme val="minor"/>
      </rPr>
      <t>De acuerdo al Flujo de Caja, lo que exceda de un millón se llevará a Fondos Mutuos</t>
    </r>
  </si>
  <si>
    <r>
      <t>§</t>
    </r>
    <r>
      <rPr>
        <sz val="16"/>
        <color rgb="FF000000"/>
        <rFont val="Calibri"/>
        <family val="2"/>
        <scheme val="minor"/>
      </rPr>
      <t>Los centros de costos serán los cursos que se darán : el primero Operación Contable con Matices Tributarias, el segundo DDJJ AT 2024</t>
    </r>
  </si>
  <si>
    <r>
      <t>§</t>
    </r>
    <r>
      <rPr>
        <sz val="16"/>
        <color rgb="FF000000"/>
        <rFont val="Calibri"/>
        <family val="2"/>
        <scheme val="minor"/>
      </rPr>
      <t>Se arrendará  una oficina y se comprarán 3 computadores y 2 celulares</t>
    </r>
  </si>
  <si>
    <r>
      <t>§</t>
    </r>
    <r>
      <rPr>
        <sz val="16"/>
        <color rgb="FF000000"/>
        <rFont val="Calibri"/>
        <family val="2"/>
        <scheme val="minor"/>
      </rPr>
      <t>Las clases serán por zoom</t>
    </r>
  </si>
  <si>
    <r>
      <t>§</t>
    </r>
    <r>
      <rPr>
        <sz val="16"/>
        <color rgb="FF000000"/>
        <rFont val="Calibri"/>
        <family val="2"/>
        <scheme val="minor"/>
      </rPr>
      <t>Se contratará una secretaria y se firmará contrato de servicios de dos relatores, para los cursos que se dictarán en su inicio</t>
    </r>
  </si>
  <si>
    <r>
      <t>§</t>
    </r>
    <r>
      <rPr>
        <sz val="16"/>
        <color rgb="FF000000"/>
        <rFont val="Calibri"/>
        <family val="2"/>
        <scheme val="minor"/>
      </rPr>
      <t>Se contratará el servicio de internet, y de  2 correos corporativos</t>
    </r>
  </si>
  <si>
    <r>
      <t>§</t>
    </r>
    <r>
      <rPr>
        <sz val="16"/>
        <color rgb="FF000000"/>
        <rFont val="Calibri"/>
        <family val="2"/>
        <scheme val="minor"/>
      </rPr>
      <t>Se incurrirá en gastos de luz, gastos comunes, celulares y papelería</t>
    </r>
  </si>
  <si>
    <r>
      <t>§</t>
    </r>
    <r>
      <rPr>
        <sz val="16"/>
        <color rgb="FF000000"/>
        <rFont val="Calibri"/>
        <family val="2"/>
        <scheme val="minor"/>
      </rPr>
      <t>Se recibirá una donación de la Fundación Emprendedores</t>
    </r>
  </si>
  <si>
    <t>SE PIDE</t>
  </si>
  <si>
    <r>
      <t>a)</t>
    </r>
    <r>
      <rPr>
        <sz val="18"/>
        <color rgb="FF000000"/>
        <rFont val="Calibri"/>
        <family val="2"/>
        <scheme val="minor"/>
      </rPr>
      <t>Confeccione un plan de cuentas para la empresa</t>
    </r>
  </si>
  <si>
    <r>
      <t>b)</t>
    </r>
    <r>
      <rPr>
        <sz val="18"/>
        <color rgb="FF000000"/>
        <rFont val="Calibri"/>
        <family val="2"/>
        <scheme val="minor"/>
      </rPr>
      <t>Cómo sería el plan de cuentas si en vez de ser SRL es un SpA ?</t>
    </r>
  </si>
  <si>
    <t>1.-</t>
  </si>
  <si>
    <t>ACTIVO</t>
  </si>
  <si>
    <t>1.1.</t>
  </si>
  <si>
    <t>ACTIVO CORRIENTE</t>
  </si>
  <si>
    <t>1.1.06</t>
  </si>
  <si>
    <t>1.1.011</t>
  </si>
  <si>
    <t>ACTIVO NO CORRIENTE</t>
  </si>
  <si>
    <t>1.2.05</t>
  </si>
  <si>
    <t>Equipos Computacionales</t>
  </si>
  <si>
    <t>Banco Estado</t>
  </si>
  <si>
    <t>Fondos Mutuos</t>
  </si>
  <si>
    <t>2.-</t>
  </si>
  <si>
    <t>PASIVO</t>
  </si>
  <si>
    <t>2.1.</t>
  </si>
  <si>
    <t>PASIVO CORRIENTE</t>
  </si>
  <si>
    <t>1.2.</t>
  </si>
  <si>
    <t>1.3.</t>
  </si>
  <si>
    <t>OTROS ACTIVOS NO CORRIENTES</t>
  </si>
  <si>
    <t>1.3.001</t>
  </si>
  <si>
    <t>Cuenta Particular JFC</t>
  </si>
  <si>
    <t>1.3.002</t>
  </si>
  <si>
    <t>Cuenta Particular RLV</t>
  </si>
  <si>
    <t>2.2.</t>
  </si>
  <si>
    <t>PASIVO NO CORRIENTE</t>
  </si>
  <si>
    <t>3.-</t>
  </si>
  <si>
    <t>PATRIMONIO</t>
  </si>
  <si>
    <t>3.1.</t>
  </si>
  <si>
    <t>CAPITAL</t>
  </si>
  <si>
    <t>3.1.001</t>
  </si>
  <si>
    <t>Capital Social</t>
  </si>
  <si>
    <t>3.1.005</t>
  </si>
  <si>
    <t>Cuenta Obligada socio JFC</t>
  </si>
  <si>
    <t>3.1.006</t>
  </si>
  <si>
    <t>Cuenta Obligada socio RLV</t>
  </si>
  <si>
    <t>3.1.011</t>
  </si>
  <si>
    <t>Utilidades Acumuladas</t>
  </si>
  <si>
    <t>3.1.012</t>
  </si>
  <si>
    <t>Pérdidas Acumuladas</t>
  </si>
  <si>
    <t xml:space="preserve">Utilidad (pérdida) del Ejercicio </t>
  </si>
  <si>
    <t>3.1.013</t>
  </si>
  <si>
    <t>4.-</t>
  </si>
  <si>
    <t>INGRESOS</t>
  </si>
  <si>
    <t>4.1.</t>
  </si>
  <si>
    <t>INGRESOS DE EXPLOTACIÓN</t>
  </si>
  <si>
    <t>4.1.001</t>
  </si>
  <si>
    <t>Curso Operación Contable y Matices Tributarias</t>
  </si>
  <si>
    <t>4.1.002</t>
  </si>
  <si>
    <t>Curso DDJJ AT 2024</t>
  </si>
  <si>
    <t>4.2.</t>
  </si>
  <si>
    <t>INGRESOS FUERA EXPLOTACIÓN</t>
  </si>
  <si>
    <t>4.2.001</t>
  </si>
  <si>
    <t>Donaciones Fundación Emprendedores</t>
  </si>
  <si>
    <t>5.-</t>
  </si>
  <si>
    <t>GASTOS</t>
  </si>
  <si>
    <t>5.1.</t>
  </si>
  <si>
    <t>GASTOS DE EXPLOTACIÓN</t>
  </si>
  <si>
    <t>5.1.001</t>
  </si>
  <si>
    <t>Remuneraciones</t>
  </si>
  <si>
    <t>5.1.002</t>
  </si>
  <si>
    <t>Aporte Patronal</t>
  </si>
  <si>
    <t>5.1.006</t>
  </si>
  <si>
    <t>Honorarios Relator Curso Operación Contable</t>
  </si>
  <si>
    <t>5.1.011</t>
  </si>
  <si>
    <t>Honorarios Relator Curso DDJJ AT 2024</t>
  </si>
  <si>
    <t>5.1.021</t>
  </si>
  <si>
    <t>Insumos Básicos</t>
  </si>
  <si>
    <t>5.1,031</t>
  </si>
  <si>
    <t>Arriendo Oficina</t>
  </si>
  <si>
    <t>5.1.041</t>
  </si>
  <si>
    <t>Servicios de Internet</t>
  </si>
  <si>
    <t>5.1.051</t>
  </si>
  <si>
    <t>5.1.022</t>
  </si>
  <si>
    <t>Gastos Comunes</t>
  </si>
  <si>
    <t>5.1.061</t>
  </si>
  <si>
    <t>Celulares</t>
  </si>
  <si>
    <t>Artículos de Escritorio</t>
  </si>
  <si>
    <t>3.1.05</t>
  </si>
  <si>
    <t>3.1.06</t>
  </si>
  <si>
    <t>3.1.07</t>
  </si>
  <si>
    <t>Dividendos Provisorios</t>
  </si>
  <si>
    <t>3.1.002</t>
  </si>
  <si>
    <t>3.1.003</t>
  </si>
  <si>
    <t>Acciones por Suscribir</t>
  </si>
  <si>
    <t>Acciones Suscritas</t>
  </si>
  <si>
    <t>Caja</t>
  </si>
  <si>
    <t>1.1.01</t>
  </si>
  <si>
    <t>ACTIVO CIRCULANTE</t>
  </si>
  <si>
    <t>ACTIVO FIJO</t>
  </si>
  <si>
    <t>1.2.020</t>
  </si>
  <si>
    <t>1.2.06</t>
  </si>
  <si>
    <t>1.2.021</t>
  </si>
  <si>
    <t>Depreciación Acumulada Equipos Computacionales</t>
  </si>
  <si>
    <t>Depreciación Acumulada Celulares</t>
  </si>
  <si>
    <t>5.1.081</t>
  </si>
  <si>
    <t>Depreciación Ejercicio</t>
  </si>
  <si>
    <t>OTROS ACTIVOS NO CIRCULANTES</t>
  </si>
  <si>
    <t>1.1.021</t>
  </si>
  <si>
    <t>Pagos Provisionales Mensuales Obligatorios</t>
  </si>
  <si>
    <t>1.- Marcela</t>
  </si>
  <si>
    <t>empresa  individual</t>
  </si>
  <si>
    <t>compró un camioneta para la empresa</t>
  </si>
  <si>
    <t>caja</t>
  </si>
  <si>
    <t>iva crédito fiscal</t>
  </si>
  <si>
    <t>vehículo</t>
  </si>
  <si>
    <t>usó retiros 10% afp  para comprar la camioneta</t>
  </si>
  <si>
    <t>hizo del crédito fiscal</t>
  </si>
  <si>
    <t>capital</t>
  </si>
  <si>
    <t>LO QUE DEBIÓ HACERSE</t>
  </si>
  <si>
    <t>2.- Eduardo</t>
  </si>
  <si>
    <t>SRL</t>
  </si>
  <si>
    <t>usó retiros 10% afp  para comprar la camioneta de uno de los socios</t>
  </si>
  <si>
    <t>hizo uso del crédito fiscal, porque la camioneta se compró a nombre de la empresa</t>
  </si>
  <si>
    <t>préstamo socio ZZ</t>
  </si>
  <si>
    <t>3.- Lila</t>
  </si>
  <si>
    <t>SpA</t>
  </si>
  <si>
    <t>la SpA tiene un solo accionista, el que compró el vehículo</t>
  </si>
  <si>
    <t xml:space="preserve">arriendo de vehículo </t>
  </si>
  <si>
    <t>y lo está arrendando a la sociedad sin chofer</t>
  </si>
  <si>
    <t>accionista compró un automóvil BMB a nombre de él</t>
  </si>
  <si>
    <t>el giro de la SpA es de servicio de ingeniería e informático</t>
  </si>
  <si>
    <t>iva crédito fiscal no recuperable</t>
  </si>
  <si>
    <t>3.1.01</t>
  </si>
  <si>
    <t>4.1.01</t>
  </si>
  <si>
    <t>4.1.02</t>
  </si>
  <si>
    <t>4.2.01</t>
  </si>
  <si>
    <t>5.2</t>
  </si>
  <si>
    <t>GASTOS FUERA DE EXPLOTACIÓN</t>
  </si>
  <si>
    <t>Gastos Celulares</t>
  </si>
  <si>
    <t>4.- Carolina</t>
  </si>
  <si>
    <t>SpA se crea con ejecutivo de banco, con la claúsula capital MM$10 en efectivo</t>
  </si>
  <si>
    <t>máquinas</t>
  </si>
  <si>
    <t>eq computacionales</t>
  </si>
  <si>
    <t>eq seguridad</t>
  </si>
  <si>
    <t>capital social</t>
  </si>
  <si>
    <t xml:space="preserve">caja </t>
  </si>
  <si>
    <t>DEBIÓ</t>
  </si>
  <si>
    <t>SE HIZO</t>
  </si>
  <si>
    <t>se aportó el activo de una empresa individual :máquinas, equipo computacional, de seguridad todo avalado en MM$10</t>
  </si>
  <si>
    <t>PASIVO CIRCULANTE</t>
  </si>
  <si>
    <t>PASIVO NO CIRCULANTE</t>
  </si>
  <si>
    <t>Patrimonio Neto</t>
  </si>
  <si>
    <t>Acciones por suscribir</t>
  </si>
  <si>
    <t>Acciones suscritas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</si>
</sst>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sz val="16"/>
      <color theme="1"/>
      <name val="Wingdings"/>
      <charset val="2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indent="13" readingOrder="1"/>
    </xf>
    <xf numFmtId="0" fontId="0" fillId="0" borderId="0" xfId="0" applyFill="1"/>
    <xf numFmtId="0" fontId="2" fillId="0" borderId="0" xfId="0" applyFont="1" applyFill="1" applyAlignment="1">
      <alignment horizontal="left" vertical="center" indent="2" readingOrder="1"/>
    </xf>
    <xf numFmtId="3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workbookViewId="0">
      <selection activeCell="G14" sqref="G14"/>
    </sheetView>
  </sheetViews>
  <sheetFormatPr baseColWidth="10" defaultRowHeight="15" x14ac:dyDescent="0.25"/>
  <sheetData>
    <row r="2" spans="1:16" ht="39" x14ac:dyDescent="0.25">
      <c r="B2" s="1" t="s">
        <v>0</v>
      </c>
    </row>
    <row r="3" spans="1:16" ht="21" x14ac:dyDescent="0.25">
      <c r="A3" s="4"/>
      <c r="B3" s="5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1" x14ac:dyDescent="0.25">
      <c r="A4" s="4"/>
      <c r="B4" s="5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1" x14ac:dyDescent="0.25">
      <c r="A5" s="4"/>
      <c r="B5" s="5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1" x14ac:dyDescent="0.25">
      <c r="A6" s="4"/>
      <c r="B6" s="5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1" x14ac:dyDescent="0.25">
      <c r="A7" s="4"/>
      <c r="B7" s="5" t="s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1" x14ac:dyDescent="0.25">
      <c r="A8" s="4"/>
      <c r="B8" s="5" t="s">
        <v>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21" x14ac:dyDescent="0.25">
      <c r="A9" s="4"/>
      <c r="B9" s="5" t="s">
        <v>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21" x14ac:dyDescent="0.25">
      <c r="A10" s="4"/>
      <c r="B10" s="5" t="s">
        <v>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21" x14ac:dyDescent="0.25">
      <c r="A11" s="4"/>
      <c r="B11" s="5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21" x14ac:dyDescent="0.25">
      <c r="A12" s="4"/>
      <c r="B12" s="5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1" x14ac:dyDescent="0.25">
      <c r="A13" s="4"/>
      <c r="B13" s="5" t="s">
        <v>11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1" x14ac:dyDescent="0.25">
      <c r="A14" s="4"/>
      <c r="B14" s="5" t="s">
        <v>12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1" x14ac:dyDescent="0.25">
      <c r="A15" s="4"/>
      <c r="B15" s="5" t="s">
        <v>13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1" x14ac:dyDescent="0.25">
      <c r="A16" s="4"/>
      <c r="B16" s="5" t="s">
        <v>14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2" ht="23.25" x14ac:dyDescent="0.25">
      <c r="B17" s="2" t="s">
        <v>15</v>
      </c>
    </row>
    <row r="18" spans="2:2" ht="23.25" x14ac:dyDescent="0.25">
      <c r="B18" s="3" t="s">
        <v>16</v>
      </c>
    </row>
    <row r="19" spans="2:2" ht="23.25" x14ac:dyDescent="0.25">
      <c r="B19" s="3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48"/>
  <sheetViews>
    <sheetView tabSelected="1" zoomScale="220" zoomScaleNormal="220" workbookViewId="0">
      <selection activeCell="C2" sqref="C2"/>
    </sheetView>
  </sheetViews>
  <sheetFormatPr baseColWidth="10" defaultRowHeight="15" x14ac:dyDescent="0.25"/>
  <cols>
    <col min="3" max="3" width="46.42578125" customWidth="1"/>
  </cols>
  <sheetData>
    <row r="4" spans="2:12" x14ac:dyDescent="0.25">
      <c r="B4" s="7" t="s">
        <v>18</v>
      </c>
      <c r="C4" s="7" t="s">
        <v>19</v>
      </c>
    </row>
    <row r="5" spans="2:12" x14ac:dyDescent="0.25">
      <c r="B5" s="7" t="s">
        <v>20</v>
      </c>
      <c r="C5" s="7" t="s">
        <v>21</v>
      </c>
    </row>
    <row r="6" spans="2:12" x14ac:dyDescent="0.25">
      <c r="B6" s="7" t="s">
        <v>103</v>
      </c>
      <c r="C6" s="7" t="s">
        <v>102</v>
      </c>
    </row>
    <row r="7" spans="2:12" x14ac:dyDescent="0.25">
      <c r="B7" s="7" t="s">
        <v>22</v>
      </c>
      <c r="C7" s="7" t="s">
        <v>27</v>
      </c>
    </row>
    <row r="8" spans="2:12" x14ac:dyDescent="0.25">
      <c r="B8" s="7" t="s">
        <v>23</v>
      </c>
      <c r="C8" s="7" t="s">
        <v>28</v>
      </c>
    </row>
    <row r="9" spans="2:12" x14ac:dyDescent="0.25">
      <c r="B9" s="7" t="s">
        <v>114</v>
      </c>
      <c r="C9" s="7" t="s">
        <v>115</v>
      </c>
    </row>
    <row r="10" spans="2:12" x14ac:dyDescent="0.25">
      <c r="B10" s="7" t="s">
        <v>33</v>
      </c>
      <c r="C10" s="7" t="s">
        <v>24</v>
      </c>
    </row>
    <row r="11" spans="2:12" x14ac:dyDescent="0.25">
      <c r="B11" s="7" t="s">
        <v>25</v>
      </c>
      <c r="C11" s="7" t="s">
        <v>26</v>
      </c>
      <c r="K11" s="6"/>
      <c r="L11" s="6"/>
    </row>
    <row r="12" spans="2:12" x14ac:dyDescent="0.25">
      <c r="B12" s="7" t="s">
        <v>107</v>
      </c>
      <c r="C12" s="7" t="s">
        <v>92</v>
      </c>
      <c r="K12" s="6"/>
      <c r="L12" s="6"/>
    </row>
    <row r="13" spans="2:12" x14ac:dyDescent="0.25">
      <c r="B13" s="7" t="s">
        <v>106</v>
      </c>
      <c r="C13" s="7" t="s">
        <v>109</v>
      </c>
      <c r="K13" s="6"/>
      <c r="L13" s="6"/>
    </row>
    <row r="14" spans="2:12" x14ac:dyDescent="0.25">
      <c r="B14" s="7" t="s">
        <v>108</v>
      </c>
      <c r="C14" s="7" t="s">
        <v>110</v>
      </c>
      <c r="K14" s="6"/>
      <c r="L14" s="6"/>
    </row>
    <row r="15" spans="2:12" x14ac:dyDescent="0.25">
      <c r="B15" s="7" t="s">
        <v>34</v>
      </c>
      <c r="C15" s="7" t="s">
        <v>35</v>
      </c>
      <c r="K15" s="6"/>
      <c r="L15" s="6"/>
    </row>
    <row r="16" spans="2:12" x14ac:dyDescent="0.25">
      <c r="B16" s="7" t="s">
        <v>36</v>
      </c>
      <c r="C16" s="7" t="s">
        <v>37</v>
      </c>
    </row>
    <row r="17" spans="2:11" x14ac:dyDescent="0.25">
      <c r="B17" s="7" t="s">
        <v>38</v>
      </c>
      <c r="C17" s="7" t="s">
        <v>39</v>
      </c>
    </row>
    <row r="18" spans="2:11" x14ac:dyDescent="0.25">
      <c r="B18" t="s">
        <v>29</v>
      </c>
      <c r="C18" t="s">
        <v>30</v>
      </c>
    </row>
    <row r="19" spans="2:11" x14ac:dyDescent="0.25">
      <c r="B19" t="s">
        <v>31</v>
      </c>
      <c r="C19" t="s">
        <v>32</v>
      </c>
    </row>
    <row r="20" spans="2:11" x14ac:dyDescent="0.25">
      <c r="B20" t="s">
        <v>40</v>
      </c>
      <c r="C20" t="s">
        <v>41</v>
      </c>
    </row>
    <row r="21" spans="2:11" x14ac:dyDescent="0.25">
      <c r="B21" t="s">
        <v>42</v>
      </c>
      <c r="C21" t="s">
        <v>43</v>
      </c>
      <c r="J21" s="6"/>
      <c r="K21" s="6"/>
    </row>
    <row r="22" spans="2:11" x14ac:dyDescent="0.25">
      <c r="B22" t="s">
        <v>44</v>
      </c>
      <c r="C22" t="s">
        <v>45</v>
      </c>
      <c r="J22" s="6"/>
      <c r="K22" s="6"/>
    </row>
    <row r="23" spans="2:11" x14ac:dyDescent="0.25">
      <c r="B23" t="s">
        <v>139</v>
      </c>
      <c r="C23" t="s">
        <v>47</v>
      </c>
      <c r="J23" s="6"/>
      <c r="K23" s="6"/>
    </row>
    <row r="24" spans="2:11" x14ac:dyDescent="0.25">
      <c r="B24" t="s">
        <v>94</v>
      </c>
      <c r="C24" t="s">
        <v>49</v>
      </c>
      <c r="J24" s="6"/>
      <c r="K24" s="6"/>
    </row>
    <row r="25" spans="2:11" x14ac:dyDescent="0.25">
      <c r="B25" t="s">
        <v>95</v>
      </c>
      <c r="C25" t="s">
        <v>51</v>
      </c>
    </row>
    <row r="26" spans="2:11" x14ac:dyDescent="0.25">
      <c r="B26" t="s">
        <v>52</v>
      </c>
      <c r="C26" t="s">
        <v>53</v>
      </c>
      <c r="J26" s="6"/>
    </row>
    <row r="27" spans="2:11" x14ac:dyDescent="0.25">
      <c r="B27" t="s">
        <v>54</v>
      </c>
      <c r="C27" t="s">
        <v>55</v>
      </c>
      <c r="K27" s="6"/>
    </row>
    <row r="28" spans="2:11" x14ac:dyDescent="0.25">
      <c r="B28" t="s">
        <v>57</v>
      </c>
      <c r="C28" t="s">
        <v>56</v>
      </c>
      <c r="K28" s="6"/>
    </row>
    <row r="29" spans="2:11" x14ac:dyDescent="0.25">
      <c r="B29" t="s">
        <v>58</v>
      </c>
      <c r="C29" t="s">
        <v>59</v>
      </c>
    </row>
    <row r="30" spans="2:11" x14ac:dyDescent="0.25">
      <c r="B30" t="s">
        <v>60</v>
      </c>
      <c r="C30" t="s">
        <v>61</v>
      </c>
    </row>
    <row r="31" spans="2:11" x14ac:dyDescent="0.25">
      <c r="B31" t="s">
        <v>140</v>
      </c>
      <c r="C31" t="s">
        <v>63</v>
      </c>
    </row>
    <row r="32" spans="2:11" x14ac:dyDescent="0.25">
      <c r="B32" t="s">
        <v>141</v>
      </c>
      <c r="C32" t="s">
        <v>65</v>
      </c>
    </row>
    <row r="33" spans="2:3" x14ac:dyDescent="0.25">
      <c r="B33" t="s">
        <v>66</v>
      </c>
      <c r="C33" t="s">
        <v>67</v>
      </c>
    </row>
    <row r="34" spans="2:3" x14ac:dyDescent="0.25">
      <c r="B34" t="s">
        <v>142</v>
      </c>
      <c r="C34" t="s">
        <v>69</v>
      </c>
    </row>
    <row r="35" spans="2:3" x14ac:dyDescent="0.25">
      <c r="B35" t="s">
        <v>70</v>
      </c>
      <c r="C35" t="s">
        <v>71</v>
      </c>
    </row>
    <row r="36" spans="2:3" x14ac:dyDescent="0.25">
      <c r="B36" t="s">
        <v>72</v>
      </c>
      <c r="C36" t="s">
        <v>73</v>
      </c>
    </row>
    <row r="37" spans="2:3" x14ac:dyDescent="0.25">
      <c r="B37" t="s">
        <v>74</v>
      </c>
      <c r="C37" t="s">
        <v>75</v>
      </c>
    </row>
    <row r="38" spans="2:3" x14ac:dyDescent="0.25">
      <c r="B38" t="s">
        <v>76</v>
      </c>
      <c r="C38" t="s">
        <v>77</v>
      </c>
    </row>
    <row r="39" spans="2:3" x14ac:dyDescent="0.25">
      <c r="B39" t="s">
        <v>78</v>
      </c>
      <c r="C39" t="s">
        <v>79</v>
      </c>
    </row>
    <row r="40" spans="2:3" x14ac:dyDescent="0.25">
      <c r="B40" t="s">
        <v>80</v>
      </c>
      <c r="C40" t="s">
        <v>81</v>
      </c>
    </row>
    <row r="41" spans="2:3" x14ac:dyDescent="0.25">
      <c r="B41" t="s">
        <v>82</v>
      </c>
      <c r="C41" t="s">
        <v>83</v>
      </c>
    </row>
    <row r="42" spans="2:3" x14ac:dyDescent="0.25">
      <c r="B42" t="s">
        <v>89</v>
      </c>
      <c r="C42" t="s">
        <v>90</v>
      </c>
    </row>
    <row r="43" spans="2:3" x14ac:dyDescent="0.25">
      <c r="B43" t="s">
        <v>84</v>
      </c>
      <c r="C43" t="s">
        <v>85</v>
      </c>
    </row>
    <row r="44" spans="2:3" x14ac:dyDescent="0.25">
      <c r="B44" t="s">
        <v>86</v>
      </c>
      <c r="C44" t="s">
        <v>87</v>
      </c>
    </row>
    <row r="45" spans="2:3" x14ac:dyDescent="0.25">
      <c r="B45" t="s">
        <v>88</v>
      </c>
      <c r="C45" t="s">
        <v>145</v>
      </c>
    </row>
    <row r="46" spans="2:3" x14ac:dyDescent="0.25">
      <c r="B46" t="s">
        <v>91</v>
      </c>
      <c r="C46" t="s">
        <v>93</v>
      </c>
    </row>
    <row r="47" spans="2:3" x14ac:dyDescent="0.25">
      <c r="B47" t="s">
        <v>111</v>
      </c>
      <c r="C47" t="s">
        <v>112</v>
      </c>
    </row>
    <row r="48" spans="2:3" x14ac:dyDescent="0.25">
      <c r="B48" t="s">
        <v>143</v>
      </c>
      <c r="C48" t="s">
        <v>144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46"/>
  <sheetViews>
    <sheetView zoomScale="190" zoomScaleNormal="190" workbookViewId="0">
      <selection activeCell="C21" sqref="C21"/>
    </sheetView>
  </sheetViews>
  <sheetFormatPr baseColWidth="10" defaultRowHeight="15" x14ac:dyDescent="0.25"/>
  <cols>
    <col min="3" max="3" width="47" customWidth="1"/>
  </cols>
  <sheetData>
    <row r="4" spans="2:3" x14ac:dyDescent="0.25">
      <c r="B4" s="7" t="s">
        <v>18</v>
      </c>
      <c r="C4" s="7" t="s">
        <v>19</v>
      </c>
    </row>
    <row r="5" spans="2:3" x14ac:dyDescent="0.25">
      <c r="B5" s="7" t="s">
        <v>20</v>
      </c>
      <c r="C5" s="7" t="s">
        <v>104</v>
      </c>
    </row>
    <row r="6" spans="2:3" x14ac:dyDescent="0.25">
      <c r="B6" s="7" t="s">
        <v>103</v>
      </c>
      <c r="C6" s="7" t="s">
        <v>102</v>
      </c>
    </row>
    <row r="7" spans="2:3" x14ac:dyDescent="0.25">
      <c r="B7" s="7" t="s">
        <v>22</v>
      </c>
      <c r="C7" s="7" t="s">
        <v>27</v>
      </c>
    </row>
    <row r="8" spans="2:3" x14ac:dyDescent="0.25">
      <c r="B8" s="7" t="s">
        <v>23</v>
      </c>
      <c r="C8" s="7" t="s">
        <v>28</v>
      </c>
    </row>
    <row r="9" spans="2:3" x14ac:dyDescent="0.25">
      <c r="B9" s="7" t="s">
        <v>114</v>
      </c>
      <c r="C9" s="7" t="s">
        <v>115</v>
      </c>
    </row>
    <row r="10" spans="2:3" ht="16.5" customHeight="1" x14ac:dyDescent="0.25">
      <c r="B10" s="7" t="s">
        <v>33</v>
      </c>
      <c r="C10" s="7" t="s">
        <v>105</v>
      </c>
    </row>
    <row r="11" spans="2:3" x14ac:dyDescent="0.25">
      <c r="B11" s="7" t="s">
        <v>25</v>
      </c>
      <c r="C11" s="7" t="s">
        <v>26</v>
      </c>
    </row>
    <row r="12" spans="2:3" x14ac:dyDescent="0.25">
      <c r="B12" s="7" t="s">
        <v>107</v>
      </c>
      <c r="C12" s="7" t="s">
        <v>92</v>
      </c>
    </row>
    <row r="13" spans="2:3" x14ac:dyDescent="0.25">
      <c r="B13" s="7" t="s">
        <v>106</v>
      </c>
      <c r="C13" s="7" t="s">
        <v>109</v>
      </c>
    </row>
    <row r="14" spans="2:3" x14ac:dyDescent="0.25">
      <c r="B14" s="7" t="s">
        <v>108</v>
      </c>
      <c r="C14" s="7" t="s">
        <v>110</v>
      </c>
    </row>
    <row r="15" spans="2:3" x14ac:dyDescent="0.25">
      <c r="B15" s="7" t="s">
        <v>34</v>
      </c>
      <c r="C15" s="7" t="s">
        <v>113</v>
      </c>
    </row>
    <row r="16" spans="2:3" x14ac:dyDescent="0.25">
      <c r="B16" s="7" t="s">
        <v>36</v>
      </c>
      <c r="C16" s="7" t="s">
        <v>37</v>
      </c>
    </row>
    <row r="17" spans="2:3" x14ac:dyDescent="0.25">
      <c r="B17" s="7" t="s">
        <v>38</v>
      </c>
      <c r="C17" s="7" t="s">
        <v>39</v>
      </c>
    </row>
    <row r="18" spans="2:3" x14ac:dyDescent="0.25">
      <c r="B18" t="s">
        <v>29</v>
      </c>
      <c r="C18" t="s">
        <v>30</v>
      </c>
    </row>
    <row r="19" spans="2:3" x14ac:dyDescent="0.25">
      <c r="B19" t="s">
        <v>31</v>
      </c>
      <c r="C19" t="s">
        <v>156</v>
      </c>
    </row>
    <row r="20" spans="2:3" x14ac:dyDescent="0.25">
      <c r="B20" t="s">
        <v>40</v>
      </c>
      <c r="C20" t="s">
        <v>157</v>
      </c>
    </row>
    <row r="21" spans="2:3" x14ac:dyDescent="0.25">
      <c r="B21" t="s">
        <v>42</v>
      </c>
      <c r="C21" t="s">
        <v>43</v>
      </c>
    </row>
    <row r="22" spans="2:3" x14ac:dyDescent="0.25">
      <c r="B22" t="s">
        <v>44</v>
      </c>
      <c r="C22" t="s">
        <v>45</v>
      </c>
    </row>
    <row r="23" spans="2:3" x14ac:dyDescent="0.25">
      <c r="B23" t="s">
        <v>46</v>
      </c>
      <c r="C23" t="s">
        <v>47</v>
      </c>
    </row>
    <row r="24" spans="2:3" x14ac:dyDescent="0.25">
      <c r="B24" t="s">
        <v>48</v>
      </c>
      <c r="C24" t="s">
        <v>49</v>
      </c>
    </row>
    <row r="25" spans="2:3" x14ac:dyDescent="0.25">
      <c r="B25" t="s">
        <v>50</v>
      </c>
      <c r="C25" t="s">
        <v>51</v>
      </c>
    </row>
    <row r="26" spans="2:3" x14ac:dyDescent="0.25">
      <c r="B26" t="s">
        <v>52</v>
      </c>
      <c r="C26" t="s">
        <v>53</v>
      </c>
    </row>
    <row r="27" spans="2:3" x14ac:dyDescent="0.25">
      <c r="B27" t="s">
        <v>54</v>
      </c>
      <c r="C27" t="s">
        <v>55</v>
      </c>
    </row>
    <row r="28" spans="2:3" x14ac:dyDescent="0.25">
      <c r="B28" t="s">
        <v>57</v>
      </c>
      <c r="C28" t="s">
        <v>56</v>
      </c>
    </row>
    <row r="29" spans="2:3" x14ac:dyDescent="0.25">
      <c r="B29" t="s">
        <v>58</v>
      </c>
      <c r="C29" t="s">
        <v>59</v>
      </c>
    </row>
    <row r="30" spans="2:3" x14ac:dyDescent="0.25">
      <c r="B30" t="s">
        <v>60</v>
      </c>
      <c r="C30" t="s">
        <v>61</v>
      </c>
    </row>
    <row r="31" spans="2:3" x14ac:dyDescent="0.25">
      <c r="B31" t="s">
        <v>62</v>
      </c>
      <c r="C31" t="s">
        <v>63</v>
      </c>
    </row>
    <row r="32" spans="2:3" x14ac:dyDescent="0.25">
      <c r="B32" t="s">
        <v>64</v>
      </c>
      <c r="C32" t="s">
        <v>65</v>
      </c>
    </row>
    <row r="33" spans="2:3" x14ac:dyDescent="0.25">
      <c r="B33" t="s">
        <v>66</v>
      </c>
      <c r="C33" t="s">
        <v>67</v>
      </c>
    </row>
    <row r="34" spans="2:3" x14ac:dyDescent="0.25">
      <c r="B34" t="s">
        <v>68</v>
      </c>
      <c r="C34" t="s">
        <v>69</v>
      </c>
    </row>
    <row r="35" spans="2:3" x14ac:dyDescent="0.25">
      <c r="B35" t="s">
        <v>70</v>
      </c>
      <c r="C35" t="s">
        <v>71</v>
      </c>
    </row>
    <row r="36" spans="2:3" x14ac:dyDescent="0.25">
      <c r="B36" t="s">
        <v>72</v>
      </c>
      <c r="C36" t="s">
        <v>73</v>
      </c>
    </row>
    <row r="37" spans="2:3" x14ac:dyDescent="0.25">
      <c r="B37" t="s">
        <v>74</v>
      </c>
      <c r="C37" t="s">
        <v>75</v>
      </c>
    </row>
    <row r="38" spans="2:3" x14ac:dyDescent="0.25">
      <c r="B38" t="s">
        <v>76</v>
      </c>
      <c r="C38" t="s">
        <v>77</v>
      </c>
    </row>
    <row r="39" spans="2:3" x14ac:dyDescent="0.25">
      <c r="B39" t="s">
        <v>78</v>
      </c>
      <c r="C39" t="s">
        <v>79</v>
      </c>
    </row>
    <row r="40" spans="2:3" x14ac:dyDescent="0.25">
      <c r="B40" t="s">
        <v>80</v>
      </c>
      <c r="C40" t="s">
        <v>81</v>
      </c>
    </row>
    <row r="41" spans="2:3" x14ac:dyDescent="0.25">
      <c r="B41" t="s">
        <v>82</v>
      </c>
      <c r="C41" t="s">
        <v>83</v>
      </c>
    </row>
    <row r="42" spans="2:3" x14ac:dyDescent="0.25">
      <c r="B42" t="s">
        <v>89</v>
      </c>
      <c r="C42" t="s">
        <v>90</v>
      </c>
    </row>
    <row r="43" spans="2:3" x14ac:dyDescent="0.25">
      <c r="B43" t="s">
        <v>84</v>
      </c>
      <c r="C43" t="s">
        <v>85</v>
      </c>
    </row>
    <row r="44" spans="2:3" x14ac:dyDescent="0.25">
      <c r="B44" t="s">
        <v>86</v>
      </c>
      <c r="C44" t="s">
        <v>87</v>
      </c>
    </row>
    <row r="45" spans="2:3" x14ac:dyDescent="0.25">
      <c r="B45" t="s">
        <v>88</v>
      </c>
      <c r="C45" t="s">
        <v>92</v>
      </c>
    </row>
    <row r="46" spans="2:3" x14ac:dyDescent="0.25">
      <c r="B46" t="s">
        <v>91</v>
      </c>
      <c r="C46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40"/>
  <sheetViews>
    <sheetView topLeftCell="A14" zoomScale="250" zoomScaleNormal="250" workbookViewId="0">
      <selection activeCell="C22" sqref="C22"/>
    </sheetView>
  </sheetViews>
  <sheetFormatPr baseColWidth="10" defaultRowHeight="15" x14ac:dyDescent="0.25"/>
  <cols>
    <col min="3" max="3" width="34.7109375" customWidth="1"/>
    <col min="7" max="7" width="16.5703125" customWidth="1"/>
  </cols>
  <sheetData>
    <row r="4" spans="2:3" x14ac:dyDescent="0.25">
      <c r="B4" t="s">
        <v>18</v>
      </c>
      <c r="C4" t="s">
        <v>19</v>
      </c>
    </row>
    <row r="5" spans="2:3" x14ac:dyDescent="0.25">
      <c r="B5" t="s">
        <v>20</v>
      </c>
      <c r="C5" t="s">
        <v>21</v>
      </c>
    </row>
    <row r="6" spans="2:3" x14ac:dyDescent="0.25">
      <c r="B6" t="s">
        <v>22</v>
      </c>
      <c r="C6" t="s">
        <v>27</v>
      </c>
    </row>
    <row r="7" spans="2:3" x14ac:dyDescent="0.25">
      <c r="B7" t="s">
        <v>23</v>
      </c>
      <c r="C7" t="s">
        <v>28</v>
      </c>
    </row>
    <row r="8" spans="2:3" x14ac:dyDescent="0.25">
      <c r="B8" t="s">
        <v>33</v>
      </c>
      <c r="C8" t="s">
        <v>24</v>
      </c>
    </row>
    <row r="9" spans="2:3" x14ac:dyDescent="0.25">
      <c r="B9" t="s">
        <v>25</v>
      </c>
      <c r="C9" t="s">
        <v>26</v>
      </c>
    </row>
    <row r="10" spans="2:3" x14ac:dyDescent="0.25">
      <c r="B10" t="s">
        <v>34</v>
      </c>
      <c r="C10" t="s">
        <v>35</v>
      </c>
    </row>
    <row r="11" spans="2:3" x14ac:dyDescent="0.25">
      <c r="B11" t="s">
        <v>29</v>
      </c>
      <c r="C11" t="s">
        <v>30</v>
      </c>
    </row>
    <row r="12" spans="2:3" x14ac:dyDescent="0.25">
      <c r="B12" t="s">
        <v>31</v>
      </c>
      <c r="C12" t="s">
        <v>32</v>
      </c>
    </row>
    <row r="13" spans="2:3" x14ac:dyDescent="0.25">
      <c r="B13" t="s">
        <v>40</v>
      </c>
      <c r="C13" t="s">
        <v>41</v>
      </c>
    </row>
    <row r="14" spans="2:3" x14ac:dyDescent="0.25">
      <c r="B14" t="s">
        <v>42</v>
      </c>
      <c r="C14" t="s">
        <v>43</v>
      </c>
    </row>
    <row r="15" spans="2:3" x14ac:dyDescent="0.25">
      <c r="B15" t="s">
        <v>44</v>
      </c>
      <c r="C15" t="s">
        <v>45</v>
      </c>
    </row>
    <row r="16" spans="2:3" x14ac:dyDescent="0.25">
      <c r="B16" t="s">
        <v>46</v>
      </c>
      <c r="C16" t="s">
        <v>47</v>
      </c>
    </row>
    <row r="17" spans="2:8" x14ac:dyDescent="0.25">
      <c r="B17" t="s">
        <v>98</v>
      </c>
      <c r="C17" t="s">
        <v>100</v>
      </c>
      <c r="E17" t="str">
        <f>+C17</f>
        <v>Acciones por Suscribir</v>
      </c>
      <c r="G17" s="6">
        <v>10000000</v>
      </c>
      <c r="H17" s="6"/>
    </row>
    <row r="18" spans="2:8" x14ac:dyDescent="0.25">
      <c r="B18" t="s">
        <v>99</v>
      </c>
      <c r="C18" t="s">
        <v>101</v>
      </c>
      <c r="F18" t="str">
        <f>+C16</f>
        <v>Capital Social</v>
      </c>
      <c r="G18" s="6"/>
      <c r="H18" s="6">
        <f>+G17</f>
        <v>10000000</v>
      </c>
    </row>
    <row r="19" spans="2:8" x14ac:dyDescent="0.25">
      <c r="B19" t="s">
        <v>94</v>
      </c>
      <c r="C19" t="s">
        <v>53</v>
      </c>
      <c r="E19" t="str">
        <f>+C18</f>
        <v>Acciones Suscritas</v>
      </c>
      <c r="G19" s="6">
        <v>6000000</v>
      </c>
    </row>
    <row r="20" spans="2:8" x14ac:dyDescent="0.25">
      <c r="B20" t="s">
        <v>95</v>
      </c>
      <c r="C20" t="s">
        <v>55</v>
      </c>
      <c r="F20" t="str">
        <f>+E17</f>
        <v>Acciones por Suscribir</v>
      </c>
      <c r="H20" s="6">
        <f>+G19</f>
        <v>6000000</v>
      </c>
    </row>
    <row r="21" spans="2:8" x14ac:dyDescent="0.25">
      <c r="B21" t="s">
        <v>96</v>
      </c>
      <c r="C21" t="s">
        <v>56</v>
      </c>
      <c r="E21" t="str">
        <f>+C6</f>
        <v>Banco Estado</v>
      </c>
      <c r="G21" s="6">
        <v>2000000</v>
      </c>
      <c r="H21" s="6"/>
    </row>
    <row r="22" spans="2:8" x14ac:dyDescent="0.25">
      <c r="B22" t="s">
        <v>52</v>
      </c>
      <c r="C22" t="s">
        <v>97</v>
      </c>
      <c r="F22" t="str">
        <f>+E19</f>
        <v>Acciones Suscritas</v>
      </c>
      <c r="G22" s="6"/>
      <c r="H22" s="6">
        <f>+G21</f>
        <v>2000000</v>
      </c>
    </row>
    <row r="23" spans="2:8" x14ac:dyDescent="0.25">
      <c r="B23" t="s">
        <v>58</v>
      </c>
      <c r="C23" t="s">
        <v>59</v>
      </c>
    </row>
    <row r="24" spans="2:8" x14ac:dyDescent="0.25">
      <c r="B24" t="s">
        <v>60</v>
      </c>
      <c r="C24" t="s">
        <v>61</v>
      </c>
    </row>
    <row r="25" spans="2:8" x14ac:dyDescent="0.25">
      <c r="B25" t="s">
        <v>62</v>
      </c>
      <c r="C25" t="s">
        <v>63</v>
      </c>
      <c r="G25" t="str">
        <f>+F18</f>
        <v>Capital Social</v>
      </c>
      <c r="H25" s="6">
        <f>+H18</f>
        <v>10000000</v>
      </c>
    </row>
    <row r="26" spans="2:8" x14ac:dyDescent="0.25">
      <c r="B26" t="s">
        <v>64</v>
      </c>
      <c r="C26" t="s">
        <v>65</v>
      </c>
      <c r="G26" t="s">
        <v>159</v>
      </c>
      <c r="H26" s="6">
        <f>+G17-H20</f>
        <v>4000000</v>
      </c>
    </row>
    <row r="27" spans="2:8" x14ac:dyDescent="0.25">
      <c r="B27" t="s">
        <v>66</v>
      </c>
      <c r="C27" t="s">
        <v>67</v>
      </c>
      <c r="G27" t="s">
        <v>160</v>
      </c>
      <c r="H27" s="6">
        <f>+G19-H22</f>
        <v>4000000</v>
      </c>
    </row>
    <row r="28" spans="2:8" x14ac:dyDescent="0.25">
      <c r="B28" t="s">
        <v>68</v>
      </c>
      <c r="C28" t="s">
        <v>69</v>
      </c>
      <c r="G28" t="s">
        <v>158</v>
      </c>
      <c r="H28" s="6">
        <f>+H25-H26-H27</f>
        <v>2000000</v>
      </c>
    </row>
    <row r="29" spans="2:8" x14ac:dyDescent="0.25">
      <c r="B29" t="s">
        <v>70</v>
      </c>
      <c r="C29" t="s">
        <v>71</v>
      </c>
    </row>
    <row r="30" spans="2:8" x14ac:dyDescent="0.25">
      <c r="B30" t="s">
        <v>72</v>
      </c>
      <c r="C30" t="s">
        <v>73</v>
      </c>
    </row>
    <row r="31" spans="2:8" x14ac:dyDescent="0.25">
      <c r="B31" t="s">
        <v>74</v>
      </c>
      <c r="C31" t="s">
        <v>75</v>
      </c>
    </row>
    <row r="32" spans="2:8" x14ac:dyDescent="0.25">
      <c r="B32" t="s">
        <v>76</v>
      </c>
      <c r="C32" t="s">
        <v>77</v>
      </c>
    </row>
    <row r="33" spans="2:3" x14ac:dyDescent="0.25">
      <c r="B33" t="s">
        <v>78</v>
      </c>
      <c r="C33" t="s">
        <v>79</v>
      </c>
    </row>
    <row r="34" spans="2:3" x14ac:dyDescent="0.25">
      <c r="B34" t="s">
        <v>80</v>
      </c>
      <c r="C34" t="s">
        <v>81</v>
      </c>
    </row>
    <row r="35" spans="2:3" x14ac:dyDescent="0.25">
      <c r="B35" t="s">
        <v>82</v>
      </c>
      <c r="C35" t="s">
        <v>83</v>
      </c>
    </row>
    <row r="36" spans="2:3" x14ac:dyDescent="0.25">
      <c r="B36" t="s">
        <v>89</v>
      </c>
      <c r="C36" t="s">
        <v>90</v>
      </c>
    </row>
    <row r="37" spans="2:3" x14ac:dyDescent="0.25">
      <c r="B37" t="s">
        <v>84</v>
      </c>
      <c r="C37" t="s">
        <v>85</v>
      </c>
    </row>
    <row r="38" spans="2:3" x14ac:dyDescent="0.25">
      <c r="B38" t="s">
        <v>86</v>
      </c>
      <c r="C38" t="s">
        <v>87</v>
      </c>
    </row>
    <row r="39" spans="2:3" x14ac:dyDescent="0.25">
      <c r="B39" t="s">
        <v>88</v>
      </c>
      <c r="C39" t="s">
        <v>92</v>
      </c>
    </row>
    <row r="40" spans="2:3" x14ac:dyDescent="0.25">
      <c r="B40" t="s">
        <v>91</v>
      </c>
      <c r="C40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1"/>
  <sheetViews>
    <sheetView topLeftCell="A42" zoomScale="172" zoomScaleNormal="172" workbookViewId="0">
      <selection activeCell="C64" sqref="C64"/>
    </sheetView>
  </sheetViews>
  <sheetFormatPr baseColWidth="10" defaultRowHeight="15" x14ac:dyDescent="0.25"/>
  <cols>
    <col min="2" max="2" width="11.85546875" bestFit="1" customWidth="1"/>
    <col min="3" max="3" width="15.85546875" customWidth="1"/>
  </cols>
  <sheetData>
    <row r="2" spans="2:5" x14ac:dyDescent="0.25">
      <c r="B2" t="s">
        <v>116</v>
      </c>
    </row>
    <row r="3" spans="2:5" x14ac:dyDescent="0.25">
      <c r="B3" t="s">
        <v>117</v>
      </c>
    </row>
    <row r="4" spans="2:5" x14ac:dyDescent="0.25">
      <c r="B4" t="s">
        <v>118</v>
      </c>
    </row>
    <row r="5" spans="2:5" x14ac:dyDescent="0.25">
      <c r="B5" t="s">
        <v>122</v>
      </c>
    </row>
    <row r="6" spans="2:5" x14ac:dyDescent="0.25">
      <c r="B6" t="s">
        <v>123</v>
      </c>
    </row>
    <row r="7" spans="2:5" x14ac:dyDescent="0.25">
      <c r="B7" t="s">
        <v>125</v>
      </c>
    </row>
    <row r="8" spans="2:5" x14ac:dyDescent="0.25">
      <c r="B8" t="s">
        <v>119</v>
      </c>
      <c r="D8" s="6">
        <v>11900000</v>
      </c>
    </row>
    <row r="9" spans="2:5" x14ac:dyDescent="0.25">
      <c r="C9" t="s">
        <v>124</v>
      </c>
      <c r="E9" s="6">
        <f>+D8</f>
        <v>11900000</v>
      </c>
    </row>
    <row r="11" spans="2:5" x14ac:dyDescent="0.25">
      <c r="B11" t="s">
        <v>121</v>
      </c>
      <c r="D11" s="6">
        <v>10000000</v>
      </c>
    </row>
    <row r="12" spans="2:5" x14ac:dyDescent="0.25">
      <c r="B12" t="s">
        <v>120</v>
      </c>
      <c r="D12" s="6">
        <f>+D11*19%</f>
        <v>1900000</v>
      </c>
    </row>
    <row r="13" spans="2:5" x14ac:dyDescent="0.25">
      <c r="C13" t="s">
        <v>119</v>
      </c>
      <c r="E13" s="6">
        <f>+D11+D12</f>
        <v>11900000</v>
      </c>
    </row>
    <row r="14" spans="2:5" x14ac:dyDescent="0.25">
      <c r="D14" s="6"/>
    </row>
    <row r="15" spans="2:5" x14ac:dyDescent="0.25">
      <c r="B15" t="s">
        <v>126</v>
      </c>
    </row>
    <row r="16" spans="2:5" x14ac:dyDescent="0.25">
      <c r="B16" t="s">
        <v>127</v>
      </c>
    </row>
    <row r="17" spans="2:5" x14ac:dyDescent="0.25">
      <c r="B17" t="s">
        <v>118</v>
      </c>
    </row>
    <row r="18" spans="2:5" x14ac:dyDescent="0.25">
      <c r="B18" t="s">
        <v>128</v>
      </c>
    </row>
    <row r="19" spans="2:5" x14ac:dyDescent="0.25">
      <c r="B19" t="s">
        <v>129</v>
      </c>
    </row>
    <row r="21" spans="2:5" x14ac:dyDescent="0.25">
      <c r="B21" t="s">
        <v>125</v>
      </c>
    </row>
    <row r="22" spans="2:5" x14ac:dyDescent="0.25">
      <c r="B22" t="s">
        <v>119</v>
      </c>
      <c r="D22" s="6">
        <v>11900000</v>
      </c>
    </row>
    <row r="23" spans="2:5" x14ac:dyDescent="0.25">
      <c r="C23" t="s">
        <v>130</v>
      </c>
      <c r="E23" s="6">
        <f>+D22</f>
        <v>11900000</v>
      </c>
    </row>
    <row r="25" spans="2:5" x14ac:dyDescent="0.25">
      <c r="B25" t="s">
        <v>121</v>
      </c>
      <c r="D25" s="6">
        <v>10000000</v>
      </c>
    </row>
    <row r="26" spans="2:5" x14ac:dyDescent="0.25">
      <c r="B26" t="s">
        <v>120</v>
      </c>
      <c r="D26" s="6">
        <f>+D25*19%</f>
        <v>1900000</v>
      </c>
    </row>
    <row r="27" spans="2:5" x14ac:dyDescent="0.25">
      <c r="C27" t="s">
        <v>119</v>
      </c>
      <c r="E27" s="6">
        <f>+D25+D26</f>
        <v>11900000</v>
      </c>
    </row>
    <row r="29" spans="2:5" x14ac:dyDescent="0.25">
      <c r="B29" t="str">
        <f>+C23</f>
        <v>préstamo socio ZZ</v>
      </c>
      <c r="D29" s="6">
        <f>+D22</f>
        <v>11900000</v>
      </c>
    </row>
    <row r="30" spans="2:5" x14ac:dyDescent="0.25">
      <c r="C30" t="str">
        <f>+B22</f>
        <v>caja</v>
      </c>
      <c r="E30" s="6">
        <f>+D29</f>
        <v>11900000</v>
      </c>
    </row>
    <row r="32" spans="2:5" x14ac:dyDescent="0.25">
      <c r="B32" t="s">
        <v>131</v>
      </c>
    </row>
    <row r="33" spans="2:5" x14ac:dyDescent="0.25">
      <c r="B33" t="s">
        <v>132</v>
      </c>
    </row>
    <row r="34" spans="2:5" x14ac:dyDescent="0.25">
      <c r="B34" t="s">
        <v>136</v>
      </c>
    </row>
    <row r="35" spans="2:5" x14ac:dyDescent="0.25">
      <c r="B35" t="s">
        <v>135</v>
      </c>
    </row>
    <row r="36" spans="2:5" x14ac:dyDescent="0.25">
      <c r="B36" t="s">
        <v>133</v>
      </c>
    </row>
    <row r="37" spans="2:5" x14ac:dyDescent="0.25">
      <c r="B37" t="s">
        <v>137</v>
      </c>
    </row>
    <row r="39" spans="2:5" x14ac:dyDescent="0.25">
      <c r="B39" t="s">
        <v>134</v>
      </c>
      <c r="D39" s="6">
        <v>100000</v>
      </c>
      <c r="E39" s="6"/>
    </row>
    <row r="40" spans="2:5" x14ac:dyDescent="0.25">
      <c r="B40" t="s">
        <v>138</v>
      </c>
      <c r="D40" s="6">
        <f>+D39*19%</f>
        <v>19000</v>
      </c>
      <c r="E40" s="6"/>
    </row>
    <row r="41" spans="2:5" x14ac:dyDescent="0.25">
      <c r="C41" t="s">
        <v>119</v>
      </c>
      <c r="D41" s="6"/>
      <c r="E41" s="6">
        <f>+D39+D40</f>
        <v>119000</v>
      </c>
    </row>
    <row r="43" spans="2:5" x14ac:dyDescent="0.25">
      <c r="B43" t="s">
        <v>146</v>
      </c>
    </row>
    <row r="44" spans="2:5" x14ac:dyDescent="0.25">
      <c r="B44" t="s">
        <v>147</v>
      </c>
    </row>
    <row r="45" spans="2:5" x14ac:dyDescent="0.25">
      <c r="B45" t="s">
        <v>155</v>
      </c>
    </row>
    <row r="47" spans="2:5" x14ac:dyDescent="0.25">
      <c r="B47" t="s">
        <v>153</v>
      </c>
    </row>
    <row r="48" spans="2:5" x14ac:dyDescent="0.25">
      <c r="B48" t="s">
        <v>148</v>
      </c>
    </row>
    <row r="49" spans="2:5" x14ac:dyDescent="0.25">
      <c r="B49" t="s">
        <v>149</v>
      </c>
    </row>
    <row r="50" spans="2:5" x14ac:dyDescent="0.25">
      <c r="B50" t="s">
        <v>150</v>
      </c>
    </row>
    <row r="51" spans="2:5" x14ac:dyDescent="0.25">
      <c r="C51" t="s">
        <v>151</v>
      </c>
      <c r="E51" s="6">
        <v>10000000</v>
      </c>
    </row>
    <row r="52" spans="2:5" x14ac:dyDescent="0.25">
      <c r="E52" s="6"/>
    </row>
    <row r="53" spans="2:5" x14ac:dyDescent="0.25">
      <c r="B53" t="s">
        <v>154</v>
      </c>
    </row>
    <row r="54" spans="2:5" x14ac:dyDescent="0.25">
      <c r="B54" t="s">
        <v>152</v>
      </c>
      <c r="D54" s="6">
        <f>+E51</f>
        <v>10000000</v>
      </c>
    </row>
    <row r="55" spans="2:5" x14ac:dyDescent="0.25">
      <c r="C55" t="str">
        <f>+C51</f>
        <v>capital social</v>
      </c>
      <c r="E55" s="6">
        <f>+D54</f>
        <v>10000000</v>
      </c>
    </row>
    <row r="57" spans="2:5" x14ac:dyDescent="0.25">
      <c r="B57" t="s">
        <v>148</v>
      </c>
    </row>
    <row r="58" spans="2:5" x14ac:dyDescent="0.25">
      <c r="B58" t="s">
        <v>149</v>
      </c>
    </row>
    <row r="59" spans="2:5" x14ac:dyDescent="0.25">
      <c r="B59" t="s">
        <v>150</v>
      </c>
    </row>
    <row r="61" spans="2:5" x14ac:dyDescent="0.25">
      <c r="C61" t="str">
        <f>+B54</f>
        <v xml:space="preserve">caja </v>
      </c>
      <c r="E61" s="6">
        <f>+E55</f>
        <v>10000000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ejercicio</vt:lpstr>
      <vt:lpstr>plan de cuentas srl </vt:lpstr>
      <vt:lpstr>plan de cuentas srl  pcga</vt:lpstr>
      <vt:lpstr>plan de cuentas spa-</vt:lpstr>
      <vt:lpstr>SITUACIONES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2023-10-23T00:39:54Z</dcterms:created>
  <dcterms:modified xsi:type="dcterms:W3CDTF">2023-10-25T00:14:48Z</dcterms:modified>
</cp:coreProperties>
</file>