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aspaso pendrive 21032023\CURSOS Y SEMINARIOS 2024\Declaraciones Juradas 2024\"/>
    </mc:Choice>
  </mc:AlternateContent>
  <bookViews>
    <workbookView xWindow="0" yWindow="0" windowWidth="20460" windowHeight="6720" activeTab="3"/>
  </bookViews>
  <sheets>
    <sheet name="antecedentes" sheetId="2" r:id="rId1"/>
    <sheet name="instrucciones" sheetId="3" r:id="rId2"/>
    <sheet name="F1835 caso 1" sheetId="1" r:id="rId3"/>
    <sheet name="F1835 caso 2" sheetId="4" r:id="rId4"/>
  </sheets>
  <externalReferences>
    <externalReference r:id="rId5"/>
  </externalReferences>
  <definedNames>
    <definedName name="aa" localSheetId="3">#REF!</definedName>
    <definedName name="aa">#REF!</definedName>
    <definedName name="aaa" localSheetId="3">#REF!</definedName>
    <definedName name="aaa">#REF!</definedName>
    <definedName name="aaaa" localSheetId="3">#REF!</definedName>
    <definedName name="aaaa">#REF!</definedName>
    <definedName name="_xlnm.Print_Area" localSheetId="2">'F1835 caso 1'!$A$3:$AM$30</definedName>
    <definedName name="_xlnm.Print_Area" localSheetId="3">'F1835 caso 2'!$A$3:$AM$31</definedName>
    <definedName name="casa" localSheetId="3">#REF!</definedName>
    <definedName name="casa">#REF!</definedName>
    <definedName name="CERTIFICADO" localSheetId="3">#REF!</definedName>
    <definedName name="CERTIFICADO">#REF!</definedName>
    <definedName name="g" localSheetId="3">#REF!</definedName>
    <definedName name="g">#REF!</definedName>
    <definedName name="ggg" localSheetId="3">#REF!</definedName>
    <definedName name="ggg">#REF!</definedName>
    <definedName name="GVKey">""</definedName>
    <definedName name="INVERSION" localSheetId="3">#REF!</definedName>
    <definedName name="INVERSION">#REF!</definedName>
    <definedName name="mmm" localSheetId="3">#REF!</definedName>
    <definedName name="mmm">#REF!</definedName>
    <definedName name="operacion" localSheetId="3">#REF!</definedName>
    <definedName name="operacion">#REF!</definedName>
    <definedName name="OPERACION1" localSheetId="3">#REF!</definedName>
    <definedName name="OPERACION1">#REF!</definedName>
    <definedName name="operacion4" localSheetId="3">#REF!</definedName>
    <definedName name="operacion4">#REF!</definedName>
    <definedName name="pert" localSheetId="3">#REF!</definedName>
    <definedName name="pert">#REF!</definedName>
    <definedName name="SPSet">"current"</definedName>
    <definedName name="SPWS_WBID">""</definedName>
    <definedName name="ssss" localSheetId="3">#REF!</definedName>
    <definedName name="ssss">#REF!</definedName>
    <definedName name="v">'[1]Registrar F.22 AT.2013'!$A$2:$B$182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4" l="1"/>
  <c r="G25" i="4"/>
  <c r="P21" i="4"/>
  <c r="P20" i="4"/>
  <c r="M21" i="4"/>
  <c r="M20" i="4"/>
  <c r="I21" i="4"/>
  <c r="I20" i="4"/>
  <c r="B11" i="4"/>
  <c r="C21" i="4"/>
  <c r="C20" i="4"/>
  <c r="H54" i="2"/>
  <c r="H67" i="2"/>
  <c r="J66" i="2"/>
  <c r="J65" i="2"/>
  <c r="J64" i="2"/>
  <c r="J63" i="2"/>
  <c r="J62" i="2"/>
  <c r="J61" i="2"/>
  <c r="I61" i="2"/>
  <c r="J60" i="2"/>
  <c r="J59" i="2"/>
  <c r="J58" i="2"/>
  <c r="I57" i="2"/>
  <c r="J57" i="2" s="1"/>
  <c r="J56" i="2"/>
  <c r="J55" i="2"/>
  <c r="J54" i="2"/>
  <c r="E54" i="2"/>
  <c r="E15" i="2"/>
  <c r="C54" i="2"/>
  <c r="C67" i="2"/>
  <c r="E66" i="2"/>
  <c r="E65" i="2"/>
  <c r="E64" i="2"/>
  <c r="E63" i="2"/>
  <c r="E62" i="2"/>
  <c r="D61" i="2"/>
  <c r="E61" i="2" s="1"/>
  <c r="E60" i="2"/>
  <c r="E59" i="2"/>
  <c r="E58" i="2"/>
  <c r="D57" i="2"/>
  <c r="E57" i="2" s="1"/>
  <c r="E56" i="2"/>
  <c r="E55" i="2"/>
  <c r="D22" i="2"/>
  <c r="E22" i="2" s="1"/>
  <c r="D18" i="2"/>
  <c r="E27" i="2"/>
  <c r="E26" i="2"/>
  <c r="E25" i="2"/>
  <c r="E24" i="2"/>
  <c r="E23" i="2"/>
  <c r="E21" i="2"/>
  <c r="E20" i="2"/>
  <c r="C28" i="2"/>
  <c r="E18" i="2"/>
  <c r="E17" i="2"/>
  <c r="E16" i="2"/>
  <c r="J67" i="2" l="1"/>
  <c r="E67" i="2"/>
  <c r="E19" i="2"/>
  <c r="E28" i="2" s="1"/>
  <c r="P20" i="1" s="1"/>
  <c r="G24" i="1" s="1"/>
  <c r="J3" i="4" l="1"/>
  <c r="J3" i="1" l="1"/>
</calcChain>
</file>

<file path=xl/sharedStrings.xml><?xml version="1.0" encoding="utf-8"?>
<sst xmlns="http://schemas.openxmlformats.org/spreadsheetml/2006/main" count="245" uniqueCount="117">
  <si>
    <t>F1835</t>
  </si>
  <si>
    <t>Declaración Jurada anual sobre bienes raíces arrendados</t>
  </si>
  <si>
    <t>Folio</t>
  </si>
  <si>
    <t xml:space="preserve">Sección A: IDENTIFICACIÓN DEL DECLARANTE  </t>
  </si>
  <si>
    <t>ROL UNICO TRIBUTARIO C23</t>
  </si>
  <si>
    <t>NOMBRE O RAZON SOCIAL</t>
  </si>
  <si>
    <t xml:space="preserve">Tipo de Declarante </t>
  </si>
  <si>
    <t>Arrendatario del Bien Raiz</t>
  </si>
  <si>
    <t>Corredor de Propiedades o Intermediario</t>
  </si>
  <si>
    <t>DOMICILIO POSTAL</t>
  </si>
  <si>
    <t>COMUNA</t>
  </si>
  <si>
    <t>CORREO ELECTRONICO</t>
  </si>
  <si>
    <t>FAX</t>
  </si>
  <si>
    <t xml:space="preserve">TELEFONO </t>
  </si>
  <si>
    <t>Sección B: DATOS DE LOS BIENES RAICES Y DE SUS PROPIETARIOS O USUFRUCTUARIOS</t>
  </si>
  <si>
    <t>Nº</t>
  </si>
  <si>
    <t>ROL DEL BIEN RAIZ</t>
  </si>
  <si>
    <t>COMUNA DE LA PROPIEDAD</t>
  </si>
  <si>
    <t>RUT PROPIETARIO O USUFRUCTUARIO DEL BIEN RAIZ</t>
  </si>
  <si>
    <t>RUT ARRENDATARIO</t>
  </si>
  <si>
    <t>MONTO ARRIENDO</t>
  </si>
  <si>
    <t>PERÍODO AL CUAL CORRESPONDE EL ARRIENDO</t>
  </si>
  <si>
    <t>AMOBLADO</t>
  </si>
  <si>
    <t>DESTINO DEL ARRIENDO DEL BIEN RAÍZ</t>
  </si>
  <si>
    <t xml:space="preserve">DFL N° 2   </t>
  </si>
  <si>
    <t>NATURALEZA DEL BIEN RAÍZ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</si>
  <si>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</si>
  <si>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</si>
  <si>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</si>
  <si>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</si>
  <si>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</si>
  <si>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</si>
  <si>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</si>
  <si>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</si>
  <si>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</si>
  <si>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</si>
  <si>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</si>
  <si>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</si>
  <si>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MARQUE CON "X"</t>
  </si>
  <si>
    <t>CUADRO RESUMEN FINAL DE LA DECLARACION</t>
  </si>
  <si>
    <t>TOTAL DE CASOS</t>
  </si>
  <si>
    <t>TOTAL DE MONTO ARRIENDO</t>
  </si>
  <si>
    <t>DECLARO BAJO JURAMENTO QUE LOS DATOS CONTENIDOS EN EL PRESENTE DOCUMENTO SON LA EXPRESION FIEL DE LA VERDAD, POR LO QUE ASUMO LA RESPONSABILIDAD CORRESPONDIENTE</t>
  </si>
  <si>
    <t xml:space="preserve">RUT REPRESENTANTE LEGAL                  </t>
  </si>
  <si>
    <t xml:space="preserve"> </t>
  </si>
  <si>
    <t>104-18</t>
  </si>
  <si>
    <t>Lampa</t>
  </si>
  <si>
    <t>Antecedentes</t>
  </si>
  <si>
    <t>canon</t>
  </si>
  <si>
    <t>avaluo fiscal</t>
  </si>
  <si>
    <t>Código Descripción 1 Sin amoblar 2 Inmuebles amoblados o con instalaciones y/o maquinarias que permitan el ejercicio de alguna actividad comercial o industrial</t>
  </si>
  <si>
    <t>Código Destino 1 Habitacional 2 Comercial 3 Estacionamiento 4 Bodega 5 Habitacional y comercial 6 Otro destino</t>
  </si>
  <si>
    <t>Código Naturaleza 1 Agrícola 2 No Agrícola</t>
  </si>
  <si>
    <t>Arremdatario</t>
  </si>
  <si>
    <t>77,777,777-7</t>
  </si>
  <si>
    <t>Rep Lega</t>
  </si>
  <si>
    <t>7,777,777-7</t>
  </si>
  <si>
    <t>CASO 1</t>
  </si>
  <si>
    <t xml:space="preserve">Galpon </t>
  </si>
  <si>
    <t>HISTORICO</t>
  </si>
  <si>
    <t>ACTUALIZADO</t>
  </si>
  <si>
    <t>Mes/acc</t>
  </si>
  <si>
    <t>factor act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</si>
  <si>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</si>
  <si>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</si>
  <si>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</si>
  <si>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</si>
  <si>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</si>
  <si>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</si>
  <si>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</si>
  <si>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</si>
  <si>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</si>
  <si>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</si>
  <si>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</si>
  <si>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</si>
  <si>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</si>
  <si>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rol</t>
  </si>
  <si>
    <t>comuna</t>
  </si>
  <si>
    <t>77.777,777-7</t>
  </si>
  <si>
    <t>AMIGO SPA</t>
  </si>
  <si>
    <t>LAMPA</t>
  </si>
  <si>
    <t>X</t>
  </si>
  <si>
    <t>propietario</t>
  </si>
  <si>
    <t>5,555,555-5</t>
  </si>
  <si>
    <t>5.555.555-5</t>
  </si>
  <si>
    <t>x</t>
  </si>
  <si>
    <t>7.777.777-7</t>
  </si>
  <si>
    <t>destino</t>
  </si>
  <si>
    <t>bodega</t>
  </si>
  <si>
    <t>$ 1.000.000 mensual. El galpon está con estantes para almacenamiento de los productos . La factura mensual es de $ 1.100.000 iva incluido</t>
  </si>
  <si>
    <t>Columna “DFL N° 2”: marque con una X si el Bien Raíz corresponde a una vivienda económica acogida al DFL N° 2 de 1959. En caso contrario, deje en blanco.</t>
  </si>
  <si>
    <t>CASO 2</t>
  </si>
  <si>
    <t>JUAN PEREZ CORREDOR DE PROPIEDADES</t>
  </si>
  <si>
    <t>RUT</t>
  </si>
  <si>
    <t>4.444.444-4</t>
  </si>
  <si>
    <t>Arrendatario 1</t>
  </si>
  <si>
    <t>rut</t>
  </si>
  <si>
    <t>11.111.111-1</t>
  </si>
  <si>
    <t>valparaiso</t>
  </si>
  <si>
    <t xml:space="preserve">habitacional </t>
  </si>
  <si>
    <t>77-78</t>
  </si>
  <si>
    <t>tipo de bien</t>
  </si>
  <si>
    <t>dfl2</t>
  </si>
  <si>
    <t>Arrendatario 2</t>
  </si>
  <si>
    <t>18.888.888-8</t>
  </si>
  <si>
    <t>451-4</t>
  </si>
  <si>
    <t>limache</t>
  </si>
  <si>
    <t>$ 400.000 mensual. Es amoblado . La factura mensual es de $ 430,000 iva incluido</t>
  </si>
  <si>
    <t>$ 100.000 mensual</t>
  </si>
  <si>
    <t>agricola</t>
  </si>
  <si>
    <t>terreno agrícola</t>
  </si>
  <si>
    <t>valparaíso</t>
  </si>
  <si>
    <t>JUAN PEREZ</t>
  </si>
  <si>
    <t>RANCAGUA</t>
  </si>
  <si>
    <t>rut propietario</t>
  </si>
  <si>
    <t>3.333.333-3</t>
  </si>
  <si>
    <t>9.999.999-9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</si>
</sst>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&quot;$&quot;\-#,##0"/>
    <numFmt numFmtId="168" formatCode="#,##0.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3" fillId="0" borderId="0" xfId="1" applyFont="1"/>
    <xf numFmtId="0" fontId="3" fillId="0" borderId="0" xfId="1" quotePrefix="1" applyFont="1" applyAlignment="1">
      <alignment horizontal="left" wrapText="1"/>
    </xf>
    <xf numFmtId="0" fontId="3" fillId="0" borderId="0" xfId="1" applyFont="1" applyAlignment="1">
      <alignment horizontal="centerContinuous"/>
    </xf>
    <xf numFmtId="0" fontId="3" fillId="0" borderId="0" xfId="1" applyFont="1" applyAlignment="1">
      <alignment horizontal="center"/>
    </xf>
    <xf numFmtId="0" fontId="2" fillId="0" borderId="0" xfId="1" quotePrefix="1" applyAlignment="1">
      <alignment horizontal="left" wrapText="1"/>
    </xf>
    <xf numFmtId="0" fontId="2" fillId="0" borderId="0" xfId="1"/>
    <xf numFmtId="0" fontId="2" fillId="0" borderId="0" xfId="1" quotePrefix="1" applyAlignment="1">
      <alignment horizontal="right"/>
    </xf>
    <xf numFmtId="0" fontId="4" fillId="0" borderId="0" xfId="1" applyFont="1"/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5" fillId="0" borderId="2" xfId="2" applyFont="1" applyBorder="1" applyAlignment="1">
      <alignment horizontal="center" wrapText="1"/>
    </xf>
    <xf numFmtId="0" fontId="5" fillId="0" borderId="3" xfId="2" applyFont="1" applyBorder="1" applyAlignment="1">
      <alignment horizontal="center"/>
    </xf>
    <xf numFmtId="0" fontId="5" fillId="0" borderId="3" xfId="2" applyFont="1" applyBorder="1"/>
    <xf numFmtId="0" fontId="5" fillId="0" borderId="4" xfId="2" applyFont="1" applyBorder="1"/>
    <xf numFmtId="0" fontId="3" fillId="0" borderId="13" xfId="1" applyFont="1" applyBorder="1" applyAlignment="1">
      <alignment horizontal="center" vertical="center" textRotation="90" wrapText="1"/>
    </xf>
    <xf numFmtId="0" fontId="3" fillId="0" borderId="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8" fillId="0" borderId="0" xfId="1" applyFont="1"/>
    <xf numFmtId="0" fontId="5" fillId="0" borderId="3" xfId="2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7" fillId="0" borderId="2" xfId="2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2" fillId="0" borderId="2" xfId="2" applyBorder="1" applyAlignment="1">
      <alignment horizontal="center"/>
    </xf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0" xfId="1" applyFont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/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0" xfId="1" quotePrefix="1" applyAlignment="1">
      <alignment horizontal="right" wrapText="1"/>
    </xf>
    <xf numFmtId="0" fontId="2" fillId="0" borderId="1" xfId="1" quotePrefix="1" applyBorder="1" applyAlignment="1">
      <alignment horizontal="right" wrapText="1"/>
    </xf>
    <xf numFmtId="0" fontId="3" fillId="0" borderId="0" xfId="1" applyFont="1" applyAlignment="1">
      <alignment horizont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6" fontId="0" fillId="0" borderId="0" xfId="0" applyNumberForma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13" xfId="3" applyBorder="1"/>
    <xf numFmtId="3" fontId="0" fillId="0" borderId="13" xfId="0" applyNumberFormat="1" applyBorder="1"/>
    <xf numFmtId="168" fontId="10" fillId="0" borderId="13" xfId="0" applyNumberFormat="1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3" xfId="0" applyFont="1" applyBorder="1"/>
    <xf numFmtId="0" fontId="0" fillId="0" borderId="0" xfId="0" applyAlignment="1">
      <alignment horizontal="center"/>
    </xf>
    <xf numFmtId="3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0" borderId="0" xfId="0" applyFont="1"/>
    <xf numFmtId="6" fontId="4" fillId="0" borderId="0" xfId="0" applyNumberFormat="1" applyFont="1"/>
  </cellXfs>
  <cellStyles count="4">
    <cellStyle name="Normal" xfId="0" builtinId="0"/>
    <cellStyle name="Normal 2" xfId="1"/>
    <cellStyle name="Normal 2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161925</xdr:colOff>
      <xdr:row>4</xdr:row>
      <xdr:rowOff>41274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8371C1-16F5-4E84-A0E0-6353A3192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42875"/>
          <a:ext cx="733425" cy="488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161925</xdr:colOff>
      <xdr:row>4</xdr:row>
      <xdr:rowOff>41274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8371C1-16F5-4E84-A0E0-6353A3192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42875"/>
          <a:ext cx="733425" cy="488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55" workbookViewId="0">
      <selection activeCell="F15" sqref="F15"/>
    </sheetView>
  </sheetViews>
  <sheetFormatPr baseColWidth="10" defaultRowHeight="12.75" x14ac:dyDescent="0.2"/>
  <cols>
    <col min="1" max="1" width="15.5703125" customWidth="1"/>
    <col min="2" max="2" width="12.5703125" customWidth="1"/>
    <col min="3" max="3" width="12.140625" bestFit="1" customWidth="1"/>
  </cols>
  <sheetData>
    <row r="1" spans="1:5" x14ac:dyDescent="0.2">
      <c r="A1" t="s">
        <v>47</v>
      </c>
    </row>
    <row r="3" spans="1:5" x14ac:dyDescent="0.2">
      <c r="A3" t="s">
        <v>57</v>
      </c>
      <c r="B3" t="s">
        <v>79</v>
      </c>
    </row>
    <row r="4" spans="1:5" x14ac:dyDescent="0.2">
      <c r="A4" t="s">
        <v>53</v>
      </c>
      <c r="B4" t="s">
        <v>54</v>
      </c>
    </row>
    <row r="5" spans="1:5" x14ac:dyDescent="0.2">
      <c r="A5" t="s">
        <v>55</v>
      </c>
      <c r="B5" t="s">
        <v>56</v>
      </c>
    </row>
    <row r="6" spans="1:5" x14ac:dyDescent="0.2">
      <c r="A6" t="s">
        <v>58</v>
      </c>
    </row>
    <row r="7" spans="1:5" x14ac:dyDescent="0.2">
      <c r="A7" t="s">
        <v>82</v>
      </c>
      <c r="B7" t="s">
        <v>83</v>
      </c>
    </row>
    <row r="8" spans="1:5" x14ac:dyDescent="0.2">
      <c r="A8" t="s">
        <v>76</v>
      </c>
      <c r="B8" t="s">
        <v>45</v>
      </c>
    </row>
    <row r="9" spans="1:5" x14ac:dyDescent="0.2">
      <c r="A9" t="s">
        <v>77</v>
      </c>
      <c r="B9" t="s">
        <v>46</v>
      </c>
    </row>
    <row r="10" spans="1:5" x14ac:dyDescent="0.2">
      <c r="A10" t="s">
        <v>48</v>
      </c>
      <c r="B10" t="s">
        <v>89</v>
      </c>
    </row>
    <row r="11" spans="1:5" x14ac:dyDescent="0.2">
      <c r="A11" s="91" t="s">
        <v>49</v>
      </c>
      <c r="B11" s="92">
        <v>100000000</v>
      </c>
    </row>
    <row r="12" spans="1:5" x14ac:dyDescent="0.2">
      <c r="A12" t="s">
        <v>87</v>
      </c>
      <c r="B12" t="s">
        <v>88</v>
      </c>
    </row>
    <row r="14" spans="1:5" ht="15" x14ac:dyDescent="0.25">
      <c r="B14" s="75"/>
      <c r="C14" s="75" t="s">
        <v>59</v>
      </c>
      <c r="D14" s="75"/>
      <c r="E14" s="76" t="s">
        <v>60</v>
      </c>
    </row>
    <row r="15" spans="1:5" ht="15" x14ac:dyDescent="0.25">
      <c r="B15" s="77" t="s">
        <v>61</v>
      </c>
      <c r="C15" s="83" t="s">
        <v>45</v>
      </c>
      <c r="D15" s="77" t="s">
        <v>62</v>
      </c>
      <c r="E15" s="78" t="str">
        <f>+C15</f>
        <v>104-18</v>
      </c>
    </row>
    <row r="16" spans="1:5" ht="15" x14ac:dyDescent="0.25">
      <c r="B16" s="77" t="s">
        <v>63</v>
      </c>
      <c r="C16" s="79">
        <v>1000000</v>
      </c>
      <c r="D16" s="80">
        <v>1.0449999999999999</v>
      </c>
      <c r="E16" s="79">
        <f>+C16*D16</f>
        <v>1044999.9999999999</v>
      </c>
    </row>
    <row r="17" spans="1:5" ht="15" x14ac:dyDescent="0.25">
      <c r="B17" s="77" t="s">
        <v>64</v>
      </c>
      <c r="C17" s="79">
        <v>1000000</v>
      </c>
      <c r="D17" s="80">
        <v>1.0369999999999999</v>
      </c>
      <c r="E17" s="79">
        <f>+C17*D17</f>
        <v>1036999.9999999999</v>
      </c>
    </row>
    <row r="18" spans="1:5" ht="15" x14ac:dyDescent="0.25">
      <c r="B18" s="77" t="s">
        <v>65</v>
      </c>
      <c r="C18" s="79">
        <v>1000000</v>
      </c>
      <c r="D18" s="80">
        <f>+D17</f>
        <v>1.0369999999999999</v>
      </c>
      <c r="E18" s="79">
        <f>+C18*D18</f>
        <v>1036999.9999999999</v>
      </c>
    </row>
    <row r="19" spans="1:5" ht="15" x14ac:dyDescent="0.25">
      <c r="B19" s="77" t="s">
        <v>66</v>
      </c>
      <c r="C19" s="79">
        <v>1000000</v>
      </c>
      <c r="D19" s="80">
        <v>1.026</v>
      </c>
      <c r="E19" s="79">
        <f>+C19*D19</f>
        <v>1026000</v>
      </c>
    </row>
    <row r="20" spans="1:5" ht="15" x14ac:dyDescent="0.25">
      <c r="B20" s="77" t="s">
        <v>67</v>
      </c>
      <c r="C20" s="79">
        <v>1000000</v>
      </c>
      <c r="D20" s="80">
        <v>1.0229999999999999</v>
      </c>
      <c r="E20" s="79">
        <f>+C20*D20</f>
        <v>1022999.9999999999</v>
      </c>
    </row>
    <row r="21" spans="1:5" ht="15" x14ac:dyDescent="0.25">
      <c r="B21" s="77" t="s">
        <v>68</v>
      </c>
      <c r="C21" s="79">
        <v>1000000</v>
      </c>
      <c r="D21" s="80">
        <v>1.022</v>
      </c>
      <c r="E21" s="79">
        <f>+C21*D21</f>
        <v>1022000</v>
      </c>
    </row>
    <row r="22" spans="1:5" ht="15" x14ac:dyDescent="0.25">
      <c r="B22" s="77" t="s">
        <v>69</v>
      </c>
      <c r="C22" s="79">
        <v>1000000</v>
      </c>
      <c r="D22" s="80">
        <f>+D20</f>
        <v>1.0229999999999999</v>
      </c>
      <c r="E22" s="79">
        <f>+C22*D22</f>
        <v>1022999.9999999999</v>
      </c>
    </row>
    <row r="23" spans="1:5" ht="15" x14ac:dyDescent="0.25">
      <c r="B23" s="77" t="s">
        <v>70</v>
      </c>
      <c r="C23" s="79">
        <v>1000000</v>
      </c>
      <c r="D23" s="80">
        <v>1.02</v>
      </c>
      <c r="E23" s="79">
        <f>+C23*D23</f>
        <v>1020000</v>
      </c>
    </row>
    <row r="24" spans="1:5" ht="15" x14ac:dyDescent="0.25">
      <c r="B24" s="77" t="s">
        <v>71</v>
      </c>
      <c r="C24" s="79">
        <v>1000000</v>
      </c>
      <c r="D24" s="80">
        <v>1.0189999999999999</v>
      </c>
      <c r="E24" s="79">
        <f>+C24*D24</f>
        <v>1018999.9999999999</v>
      </c>
    </row>
    <row r="25" spans="1:5" ht="15" x14ac:dyDescent="0.25">
      <c r="B25" s="77" t="s">
        <v>72</v>
      </c>
      <c r="C25" s="79">
        <v>1000000</v>
      </c>
      <c r="D25" s="80">
        <v>1.012</v>
      </c>
      <c r="E25" s="79">
        <f>+C25*D25</f>
        <v>1012000</v>
      </c>
    </row>
    <row r="26" spans="1:5" ht="15" x14ac:dyDescent="0.25">
      <c r="B26" s="77" t="s">
        <v>73</v>
      </c>
      <c r="C26" s="79">
        <v>1000000</v>
      </c>
      <c r="D26" s="80">
        <v>1.0069999999999999</v>
      </c>
      <c r="E26" s="79">
        <f>+C26*D26</f>
        <v>1006999.9999999999</v>
      </c>
    </row>
    <row r="27" spans="1:5" ht="15" x14ac:dyDescent="0.25">
      <c r="B27" s="77" t="s">
        <v>74</v>
      </c>
      <c r="C27" s="79">
        <v>1000000</v>
      </c>
      <c r="D27" s="80">
        <v>1</v>
      </c>
      <c r="E27" s="79">
        <f>+C27*D27</f>
        <v>1000000</v>
      </c>
    </row>
    <row r="28" spans="1:5" ht="15" x14ac:dyDescent="0.25">
      <c r="B28" s="81" t="s">
        <v>75</v>
      </c>
      <c r="C28" s="79">
        <f t="shared" ref="C28" si="0">SUM(C16:C27)</f>
        <v>12000000</v>
      </c>
      <c r="D28" s="82"/>
      <c r="E28" s="79">
        <f t="shared" ref="E28" si="1">SUM(E16:E27)</f>
        <v>12270999.999999998</v>
      </c>
    </row>
    <row r="31" spans="1:5" x14ac:dyDescent="0.2">
      <c r="A31" t="s">
        <v>91</v>
      </c>
      <c r="B31" t="s">
        <v>92</v>
      </c>
    </row>
    <row r="32" spans="1:5" x14ac:dyDescent="0.2">
      <c r="A32" t="s">
        <v>93</v>
      </c>
      <c r="B32" t="s">
        <v>94</v>
      </c>
    </row>
    <row r="34" spans="1:2" x14ac:dyDescent="0.2">
      <c r="A34" t="s">
        <v>95</v>
      </c>
    </row>
    <row r="35" spans="1:2" x14ac:dyDescent="0.2">
      <c r="A35" t="s">
        <v>96</v>
      </c>
      <c r="B35" t="s">
        <v>97</v>
      </c>
    </row>
    <row r="36" spans="1:2" x14ac:dyDescent="0.2">
      <c r="A36" t="s">
        <v>76</v>
      </c>
      <c r="B36" t="s">
        <v>100</v>
      </c>
    </row>
    <row r="37" spans="1:2" x14ac:dyDescent="0.2">
      <c r="A37" t="s">
        <v>77</v>
      </c>
      <c r="B37" t="s">
        <v>98</v>
      </c>
    </row>
    <row r="38" spans="1:2" x14ac:dyDescent="0.2">
      <c r="A38" t="s">
        <v>48</v>
      </c>
      <c r="B38" t="s">
        <v>107</v>
      </c>
    </row>
    <row r="39" spans="1:2" x14ac:dyDescent="0.2">
      <c r="A39" s="91" t="s">
        <v>49</v>
      </c>
      <c r="B39" s="92">
        <v>22000000</v>
      </c>
    </row>
    <row r="40" spans="1:2" x14ac:dyDescent="0.2">
      <c r="A40" t="s">
        <v>101</v>
      </c>
      <c r="B40" s="74" t="s">
        <v>102</v>
      </c>
    </row>
    <row r="41" spans="1:2" x14ac:dyDescent="0.2">
      <c r="A41" t="s">
        <v>87</v>
      </c>
      <c r="B41" t="s">
        <v>99</v>
      </c>
    </row>
    <row r="42" spans="1:2" x14ac:dyDescent="0.2">
      <c r="A42" t="s">
        <v>114</v>
      </c>
      <c r="B42" t="s">
        <v>115</v>
      </c>
    </row>
    <row r="44" spans="1:2" x14ac:dyDescent="0.2">
      <c r="A44" t="s">
        <v>103</v>
      </c>
    </row>
    <row r="45" spans="1:2" x14ac:dyDescent="0.2">
      <c r="A45" t="s">
        <v>96</v>
      </c>
      <c r="B45" t="s">
        <v>104</v>
      </c>
    </row>
    <row r="46" spans="1:2" x14ac:dyDescent="0.2">
      <c r="A46" t="s">
        <v>76</v>
      </c>
      <c r="B46" t="s">
        <v>105</v>
      </c>
    </row>
    <row r="47" spans="1:2" x14ac:dyDescent="0.2">
      <c r="A47" t="s">
        <v>77</v>
      </c>
      <c r="B47" t="s">
        <v>106</v>
      </c>
    </row>
    <row r="48" spans="1:2" x14ac:dyDescent="0.2">
      <c r="A48" t="s">
        <v>48</v>
      </c>
      <c r="B48" t="s">
        <v>108</v>
      </c>
    </row>
    <row r="49" spans="1:10" x14ac:dyDescent="0.2">
      <c r="A49" s="91" t="s">
        <v>49</v>
      </c>
      <c r="B49" s="92">
        <v>5000000</v>
      </c>
    </row>
    <row r="50" spans="1:10" x14ac:dyDescent="0.2">
      <c r="A50" t="s">
        <v>101</v>
      </c>
      <c r="B50" s="74" t="s">
        <v>110</v>
      </c>
    </row>
    <row r="51" spans="1:10" x14ac:dyDescent="0.2">
      <c r="A51" t="s">
        <v>87</v>
      </c>
      <c r="B51" t="s">
        <v>109</v>
      </c>
    </row>
    <row r="52" spans="1:10" x14ac:dyDescent="0.2">
      <c r="A52" t="s">
        <v>114</v>
      </c>
      <c r="B52" t="s">
        <v>116</v>
      </c>
    </row>
    <row r="53" spans="1:10" ht="15" x14ac:dyDescent="0.25">
      <c r="B53" s="75"/>
      <c r="C53" s="75" t="s">
        <v>59</v>
      </c>
      <c r="D53" s="75"/>
      <c r="E53" s="76" t="s">
        <v>60</v>
      </c>
      <c r="G53" s="75"/>
      <c r="H53" s="75" t="s">
        <v>59</v>
      </c>
      <c r="I53" s="75"/>
      <c r="J53" s="76" t="s">
        <v>60</v>
      </c>
    </row>
    <row r="54" spans="1:10" ht="15" x14ac:dyDescent="0.25">
      <c r="B54" s="77" t="s">
        <v>61</v>
      </c>
      <c r="C54" s="83" t="str">
        <f>+B36</f>
        <v>77-78</v>
      </c>
      <c r="D54" s="77" t="s">
        <v>62</v>
      </c>
      <c r="E54" s="78" t="str">
        <f>+C54</f>
        <v>77-78</v>
      </c>
      <c r="G54" s="77" t="s">
        <v>61</v>
      </c>
      <c r="H54" s="83" t="str">
        <f>+B46</f>
        <v>451-4</v>
      </c>
      <c r="I54" s="77" t="s">
        <v>62</v>
      </c>
      <c r="J54" s="78" t="str">
        <f>+H54</f>
        <v>451-4</v>
      </c>
    </row>
    <row r="55" spans="1:10" ht="15" x14ac:dyDescent="0.25">
      <c r="B55" s="77" t="s">
        <v>63</v>
      </c>
      <c r="C55" s="79"/>
      <c r="D55" s="80">
        <v>1.0449999999999999</v>
      </c>
      <c r="E55" s="79">
        <f>+C55*D55</f>
        <v>0</v>
      </c>
      <c r="G55" s="77" t="s">
        <v>63</v>
      </c>
      <c r="H55" s="79">
        <v>100000</v>
      </c>
      <c r="I55" s="80">
        <v>1.0449999999999999</v>
      </c>
      <c r="J55" s="79">
        <f>+H55*I55</f>
        <v>104500</v>
      </c>
    </row>
    <row r="56" spans="1:10" ht="15" x14ac:dyDescent="0.25">
      <c r="B56" s="77" t="s">
        <v>64</v>
      </c>
      <c r="C56" s="79"/>
      <c r="D56" s="80">
        <v>1.0369999999999999</v>
      </c>
      <c r="E56" s="79">
        <f>+C56*D56</f>
        <v>0</v>
      </c>
      <c r="G56" s="77" t="s">
        <v>64</v>
      </c>
      <c r="H56" s="79">
        <v>100000</v>
      </c>
      <c r="I56" s="80">
        <v>1.0369999999999999</v>
      </c>
      <c r="J56" s="79">
        <f>+H56*I56</f>
        <v>103699.99999999999</v>
      </c>
    </row>
    <row r="57" spans="1:10" ht="15" x14ac:dyDescent="0.25">
      <c r="B57" s="77" t="s">
        <v>65</v>
      </c>
      <c r="C57" s="79"/>
      <c r="D57" s="80">
        <f>+D56</f>
        <v>1.0369999999999999</v>
      </c>
      <c r="E57" s="79">
        <f>+C57*D57</f>
        <v>0</v>
      </c>
      <c r="G57" s="77" t="s">
        <v>65</v>
      </c>
      <c r="H57" s="79">
        <v>100000</v>
      </c>
      <c r="I57" s="80">
        <f>+I56</f>
        <v>1.0369999999999999</v>
      </c>
      <c r="J57" s="79">
        <f>+H57*I57</f>
        <v>103699.99999999999</v>
      </c>
    </row>
    <row r="58" spans="1:10" ht="15" x14ac:dyDescent="0.25">
      <c r="B58" s="77" t="s">
        <v>66</v>
      </c>
      <c r="C58" s="79"/>
      <c r="D58" s="80">
        <v>1.026</v>
      </c>
      <c r="E58" s="79">
        <f>+C58*D58</f>
        <v>0</v>
      </c>
      <c r="G58" s="77" t="s">
        <v>66</v>
      </c>
      <c r="H58" s="79">
        <v>100000</v>
      </c>
      <c r="I58" s="80">
        <v>1.026</v>
      </c>
      <c r="J58" s="79">
        <f>+H58*I58</f>
        <v>102600</v>
      </c>
    </row>
    <row r="59" spans="1:10" ht="15" x14ac:dyDescent="0.25">
      <c r="B59" s="77" t="s">
        <v>67</v>
      </c>
      <c r="C59" s="79">
        <v>400000</v>
      </c>
      <c r="D59" s="80">
        <v>1.0229999999999999</v>
      </c>
      <c r="E59" s="79">
        <f>+C59*D59</f>
        <v>409199.99999999994</v>
      </c>
      <c r="G59" s="77" t="s">
        <v>67</v>
      </c>
      <c r="H59" s="79">
        <v>100000</v>
      </c>
      <c r="I59" s="80">
        <v>1.0229999999999999</v>
      </c>
      <c r="J59" s="79">
        <f>+H59*I59</f>
        <v>102299.99999999999</v>
      </c>
    </row>
    <row r="60" spans="1:10" ht="15" x14ac:dyDescent="0.25">
      <c r="B60" s="77" t="s">
        <v>68</v>
      </c>
      <c r="C60" s="79">
        <v>400000</v>
      </c>
      <c r="D60" s="80">
        <v>1.022</v>
      </c>
      <c r="E60" s="79">
        <f>+C60*D60</f>
        <v>408800</v>
      </c>
      <c r="G60" s="77" t="s">
        <v>68</v>
      </c>
      <c r="H60" s="79">
        <v>100000</v>
      </c>
      <c r="I60" s="80">
        <v>1.022</v>
      </c>
      <c r="J60" s="79">
        <f>+H60*I60</f>
        <v>102200</v>
      </c>
    </row>
    <row r="61" spans="1:10" ht="15" x14ac:dyDescent="0.25">
      <c r="B61" s="77" t="s">
        <v>69</v>
      </c>
      <c r="C61" s="79">
        <v>400000</v>
      </c>
      <c r="D61" s="80">
        <f>+D59</f>
        <v>1.0229999999999999</v>
      </c>
      <c r="E61" s="79">
        <f>+C61*D61</f>
        <v>409199.99999999994</v>
      </c>
      <c r="G61" s="77" t="s">
        <v>69</v>
      </c>
      <c r="H61" s="79">
        <v>100000</v>
      </c>
      <c r="I61" s="80">
        <f>+I59</f>
        <v>1.0229999999999999</v>
      </c>
      <c r="J61" s="79">
        <f>+H61*I61</f>
        <v>102299.99999999999</v>
      </c>
    </row>
    <row r="62" spans="1:10" ht="15" x14ac:dyDescent="0.25">
      <c r="B62" s="77" t="s">
        <v>70</v>
      </c>
      <c r="C62" s="79"/>
      <c r="D62" s="80">
        <v>1.02</v>
      </c>
      <c r="E62" s="79">
        <f>+C62*D62</f>
        <v>0</v>
      </c>
      <c r="G62" s="77" t="s">
        <v>70</v>
      </c>
      <c r="H62" s="79">
        <v>100000</v>
      </c>
      <c r="I62" s="80">
        <v>1.02</v>
      </c>
      <c r="J62" s="79">
        <f>+H62*I62</f>
        <v>102000</v>
      </c>
    </row>
    <row r="63" spans="1:10" ht="15" x14ac:dyDescent="0.25">
      <c r="B63" s="77" t="s">
        <v>71</v>
      </c>
      <c r="C63" s="79">
        <v>400000</v>
      </c>
      <c r="D63" s="80">
        <v>1.0189999999999999</v>
      </c>
      <c r="E63" s="79">
        <f>+C63*D63</f>
        <v>407599.99999999994</v>
      </c>
      <c r="G63" s="77" t="s">
        <v>71</v>
      </c>
      <c r="H63" s="79">
        <v>100000</v>
      </c>
      <c r="I63" s="80">
        <v>1.0189999999999999</v>
      </c>
      <c r="J63" s="79">
        <f>+H63*I63</f>
        <v>101899.99999999999</v>
      </c>
    </row>
    <row r="64" spans="1:10" ht="15" x14ac:dyDescent="0.25">
      <c r="B64" s="77" t="s">
        <v>72</v>
      </c>
      <c r="C64" s="79">
        <v>400000</v>
      </c>
      <c r="D64" s="80">
        <v>1.012</v>
      </c>
      <c r="E64" s="79">
        <f>+C64*D64</f>
        <v>404800</v>
      </c>
      <c r="G64" s="77" t="s">
        <v>72</v>
      </c>
      <c r="H64" s="79">
        <v>100000</v>
      </c>
      <c r="I64" s="80">
        <v>1.012</v>
      </c>
      <c r="J64" s="79">
        <f>+H64*I64</f>
        <v>101200</v>
      </c>
    </row>
    <row r="65" spans="2:10" ht="15" x14ac:dyDescent="0.25">
      <c r="B65" s="77" t="s">
        <v>73</v>
      </c>
      <c r="C65" s="79">
        <v>400000</v>
      </c>
      <c r="D65" s="80">
        <v>1.0069999999999999</v>
      </c>
      <c r="E65" s="79">
        <f>+C65*D65</f>
        <v>402799.99999999994</v>
      </c>
      <c r="G65" s="77" t="s">
        <v>73</v>
      </c>
      <c r="H65" s="79">
        <v>100000</v>
      </c>
      <c r="I65" s="80">
        <v>1.0069999999999999</v>
      </c>
      <c r="J65" s="79">
        <f>+H65*I65</f>
        <v>100699.99999999999</v>
      </c>
    </row>
    <row r="66" spans="2:10" ht="15" x14ac:dyDescent="0.25">
      <c r="B66" s="77" t="s">
        <v>74</v>
      </c>
      <c r="C66" s="79"/>
      <c r="D66" s="80">
        <v>1</v>
      </c>
      <c r="E66" s="79">
        <f>+C66*D66</f>
        <v>0</v>
      </c>
      <c r="G66" s="77" t="s">
        <v>74</v>
      </c>
      <c r="H66" s="79">
        <v>100000</v>
      </c>
      <c r="I66" s="80">
        <v>1</v>
      </c>
      <c r="J66" s="79">
        <f>+H66*I66</f>
        <v>100000</v>
      </c>
    </row>
    <row r="67" spans="2:10" ht="15" x14ac:dyDescent="0.25">
      <c r="B67" s="81" t="s">
        <v>75</v>
      </c>
      <c r="C67" s="79">
        <f t="shared" ref="C67" si="2">SUM(C55:C66)</f>
        <v>2400000</v>
      </c>
      <c r="D67" s="82"/>
      <c r="E67" s="79">
        <f t="shared" ref="E67" si="3">SUM(E55:E66)</f>
        <v>2442400</v>
      </c>
      <c r="G67" s="81" t="s">
        <v>75</v>
      </c>
      <c r="H67" s="79">
        <f t="shared" ref="H67" si="4">SUM(H55:H66)</f>
        <v>1200000</v>
      </c>
      <c r="I67" s="82"/>
      <c r="J67" s="79">
        <f t="shared" ref="J67" si="5">SUM(J55:J66)</f>
        <v>1227100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workbookViewId="0">
      <selection activeCell="F24" sqref="F24"/>
    </sheetView>
  </sheetViews>
  <sheetFormatPr baseColWidth="10" defaultRowHeight="12.75" x14ac:dyDescent="0.2"/>
  <sheetData>
    <row r="2" spans="2:2" x14ac:dyDescent="0.2">
      <c r="B2" t="s">
        <v>50</v>
      </c>
    </row>
    <row r="4" spans="2:2" x14ac:dyDescent="0.2">
      <c r="B4" t="s">
        <v>51</v>
      </c>
    </row>
    <row r="6" spans="2:2" x14ac:dyDescent="0.2">
      <c r="B6" t="s">
        <v>90</v>
      </c>
    </row>
    <row r="8" spans="2:2" x14ac:dyDescent="0.2">
      <c r="B8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W49"/>
  <sheetViews>
    <sheetView showGridLines="0" topLeftCell="A13" zoomScaleNormal="100" workbookViewId="0">
      <selection activeCell="AI20" sqref="AI20:AJ20"/>
    </sheetView>
  </sheetViews>
  <sheetFormatPr baseColWidth="10" defaultColWidth="1.7109375" defaultRowHeight="11.25" x14ac:dyDescent="0.2"/>
  <cols>
    <col min="1" max="30" width="4.28515625" style="1" customWidth="1"/>
    <col min="31" max="31" width="6.42578125" style="1" customWidth="1"/>
    <col min="32" max="38" width="4.28515625" style="1" customWidth="1"/>
    <col min="39" max="40" width="1.7109375" style="1" customWidth="1"/>
    <col min="41" max="41" width="4.28515625" style="1" customWidth="1"/>
    <col min="42" max="50" width="1.7109375" style="1" customWidth="1"/>
    <col min="51" max="51" width="2.5703125" style="1" customWidth="1"/>
    <col min="52" max="52" width="2.85546875" style="1" customWidth="1"/>
    <col min="53" max="53" width="2.5703125" style="1" customWidth="1"/>
    <col min="54" max="54" width="2" style="1" customWidth="1"/>
    <col min="55" max="55" width="3.5703125" style="1" customWidth="1"/>
    <col min="56" max="61" width="1.7109375" style="1" customWidth="1"/>
    <col min="62" max="62" width="3.7109375" style="1" customWidth="1"/>
    <col min="63" max="16384" width="1.7109375" style="1"/>
  </cols>
  <sheetData>
    <row r="3" spans="2:49" ht="12" customHeight="1" x14ac:dyDescent="0.2">
      <c r="F3" s="2"/>
      <c r="G3" s="2"/>
      <c r="H3" s="2"/>
      <c r="I3" s="2"/>
      <c r="J3" s="2" t="str">
        <f>UPPER(B7)</f>
        <v/>
      </c>
      <c r="K3" s="2"/>
      <c r="L3" s="2"/>
      <c r="M3" s="2"/>
      <c r="N3" s="2"/>
      <c r="O3" s="2"/>
      <c r="P3" s="2"/>
      <c r="Q3" s="2"/>
      <c r="AE3" s="2"/>
      <c r="AT3" s="3"/>
      <c r="AW3" s="4"/>
    </row>
    <row r="4" spans="2:49" ht="12" customHeight="1" x14ac:dyDescent="0.2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H4" s="5"/>
      <c r="AI4" s="6"/>
      <c r="AJ4" s="6"/>
      <c r="AK4" s="6"/>
      <c r="AL4" s="7" t="s">
        <v>0</v>
      </c>
      <c r="AT4" s="3"/>
      <c r="AW4" s="4"/>
    </row>
    <row r="5" spans="2:49" ht="12" customHeight="1" x14ac:dyDescent="0.2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H5" s="5"/>
      <c r="AI5" s="6"/>
      <c r="AJ5" s="6"/>
      <c r="AK5" s="6"/>
      <c r="AL5" s="7"/>
      <c r="AT5" s="3"/>
      <c r="AW5" s="4"/>
    </row>
    <row r="6" spans="2:49" ht="12" customHeight="1" x14ac:dyDescent="0.2">
      <c r="B6" s="8" t="s">
        <v>1</v>
      </c>
      <c r="AH6" s="62" t="s">
        <v>2</v>
      </c>
      <c r="AI6" s="63"/>
      <c r="AJ6" s="9"/>
      <c r="AK6" s="10"/>
      <c r="AL6" s="11"/>
      <c r="AT6" s="3"/>
      <c r="AW6" s="4"/>
    </row>
    <row r="7" spans="2:49" ht="12" customHeight="1" x14ac:dyDescent="0.2">
      <c r="AT7" s="3"/>
      <c r="AW7" s="4"/>
    </row>
    <row r="8" spans="2:49" x14ac:dyDescent="0.2">
      <c r="AB8" s="64"/>
      <c r="AC8" s="64"/>
      <c r="AD8" s="64"/>
      <c r="AE8" s="64"/>
      <c r="AT8" s="3"/>
      <c r="AW8" s="4"/>
    </row>
    <row r="9" spans="2:49" ht="12" customHeight="1" x14ac:dyDescent="0.2">
      <c r="B9" s="12" t="s">
        <v>3</v>
      </c>
      <c r="I9" s="13"/>
      <c r="J9" s="13"/>
      <c r="K9" s="13"/>
    </row>
    <row r="10" spans="2:49" x14ac:dyDescent="0.2">
      <c r="B10" s="54" t="s">
        <v>4</v>
      </c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4" t="s">
        <v>5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6"/>
      <c r="AC10" s="65" t="s">
        <v>6</v>
      </c>
      <c r="AD10" s="66"/>
      <c r="AE10" s="66"/>
      <c r="AF10" s="66"/>
      <c r="AG10" s="66"/>
      <c r="AH10" s="66"/>
      <c r="AI10" s="66"/>
      <c r="AJ10" s="66"/>
      <c r="AK10" s="66"/>
      <c r="AL10" s="66"/>
      <c r="AM10" s="67"/>
    </row>
    <row r="11" spans="2:49" ht="11.25" customHeight="1" x14ac:dyDescent="0.2">
      <c r="B11" s="54" t="s">
        <v>78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4" t="s">
        <v>79</v>
      </c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6"/>
      <c r="AC11" s="68" t="s">
        <v>7</v>
      </c>
      <c r="AD11" s="69"/>
      <c r="AE11" s="69"/>
      <c r="AF11" s="70"/>
      <c r="AG11" s="68" t="s">
        <v>8</v>
      </c>
      <c r="AH11" s="69"/>
      <c r="AI11" s="69"/>
      <c r="AJ11" s="69"/>
      <c r="AK11" s="69"/>
      <c r="AL11" s="69"/>
      <c r="AM11" s="70"/>
    </row>
    <row r="12" spans="2:49" x14ac:dyDescent="0.2">
      <c r="B12" s="54" t="s">
        <v>9</v>
      </c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4" t="s">
        <v>10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  <c r="AC12" s="71"/>
      <c r="AD12" s="72"/>
      <c r="AE12" s="72"/>
      <c r="AF12" s="73"/>
      <c r="AG12" s="71"/>
      <c r="AH12" s="72"/>
      <c r="AI12" s="72"/>
      <c r="AJ12" s="72"/>
      <c r="AK12" s="72"/>
      <c r="AL12" s="72"/>
      <c r="AM12" s="73"/>
    </row>
    <row r="13" spans="2:49" ht="12" customHeight="1" x14ac:dyDescent="0.2"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6"/>
      <c r="M13" s="54" t="s">
        <v>80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14"/>
      <c r="AD13" s="15"/>
      <c r="AE13" s="16" t="s">
        <v>81</v>
      </c>
      <c r="AF13" s="17"/>
      <c r="AG13" s="16"/>
      <c r="AH13" s="16"/>
      <c r="AI13" s="16"/>
      <c r="AJ13" s="16"/>
      <c r="AK13" s="16"/>
      <c r="AL13" s="16"/>
      <c r="AM13" s="17"/>
    </row>
    <row r="14" spans="2:49" x14ac:dyDescent="0.2">
      <c r="B14" s="54" t="s">
        <v>11</v>
      </c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54" t="s">
        <v>12</v>
      </c>
      <c r="N14" s="55"/>
      <c r="O14" s="55"/>
      <c r="P14" s="55"/>
      <c r="Q14" s="55"/>
      <c r="R14" s="55"/>
      <c r="S14" s="55"/>
      <c r="T14" s="56"/>
      <c r="U14" s="54" t="s">
        <v>13</v>
      </c>
      <c r="V14" s="55"/>
      <c r="W14" s="55"/>
      <c r="X14" s="55"/>
      <c r="Y14" s="55"/>
      <c r="Z14" s="55"/>
      <c r="AA14" s="56"/>
    </row>
    <row r="15" spans="2:49" ht="12" customHeight="1" x14ac:dyDescent="0.2"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54"/>
      <c r="N15" s="55"/>
      <c r="O15" s="55"/>
      <c r="P15" s="55"/>
      <c r="Q15" s="55"/>
      <c r="R15" s="55"/>
      <c r="S15" s="55"/>
      <c r="T15" s="56"/>
      <c r="U15" s="57"/>
      <c r="V15" s="58"/>
      <c r="W15" s="58"/>
      <c r="X15" s="58"/>
      <c r="Y15" s="58"/>
      <c r="Z15" s="58"/>
      <c r="AA15" s="59"/>
    </row>
    <row r="16" spans="2:49" ht="12" customHeight="1" x14ac:dyDescent="0.2">
      <c r="B16" s="12"/>
      <c r="I16" s="13"/>
      <c r="J16" s="13"/>
      <c r="K16" s="13"/>
    </row>
    <row r="17" spans="2:39" ht="12" customHeight="1" x14ac:dyDescent="0.2">
      <c r="B17" s="12" t="s">
        <v>14</v>
      </c>
      <c r="AG17" s="13"/>
    </row>
    <row r="18" spans="2:39" ht="11.25" customHeight="1" x14ac:dyDescent="0.2">
      <c r="B18" s="60" t="s">
        <v>15</v>
      </c>
      <c r="C18" s="48" t="s">
        <v>16</v>
      </c>
      <c r="D18" s="52"/>
      <c r="E18" s="49"/>
      <c r="F18" s="48" t="s">
        <v>17</v>
      </c>
      <c r="G18" s="52"/>
      <c r="H18" s="49"/>
      <c r="I18" s="48" t="s">
        <v>18</v>
      </c>
      <c r="J18" s="52"/>
      <c r="K18" s="52"/>
      <c r="L18" s="49"/>
      <c r="M18" s="48" t="s">
        <v>19</v>
      </c>
      <c r="N18" s="52"/>
      <c r="O18" s="49"/>
      <c r="P18" s="48" t="s">
        <v>20</v>
      </c>
      <c r="Q18" s="49"/>
      <c r="R18" s="39" t="s">
        <v>21</v>
      </c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1"/>
      <c r="AD18" s="48" t="s">
        <v>22</v>
      </c>
      <c r="AE18" s="49"/>
      <c r="AF18" s="48" t="s">
        <v>23</v>
      </c>
      <c r="AG18" s="52"/>
      <c r="AH18" s="49"/>
      <c r="AI18" s="39" t="s">
        <v>24</v>
      </c>
      <c r="AJ18" s="41"/>
      <c r="AK18" s="48" t="s">
        <v>25</v>
      </c>
      <c r="AL18" s="52"/>
      <c r="AM18" s="49"/>
    </row>
    <row r="19" spans="2:39" ht="57.75" customHeight="1" x14ac:dyDescent="0.2">
      <c r="B19" s="61"/>
      <c r="C19" s="50"/>
      <c r="D19" s="53"/>
      <c r="E19" s="51"/>
      <c r="F19" s="50"/>
      <c r="G19" s="53"/>
      <c r="H19" s="51"/>
      <c r="I19" s="50"/>
      <c r="J19" s="53"/>
      <c r="K19" s="53"/>
      <c r="L19" s="51"/>
      <c r="M19" s="50"/>
      <c r="N19" s="53"/>
      <c r="O19" s="51"/>
      <c r="P19" s="50"/>
      <c r="Q19" s="51"/>
      <c r="R19" s="18" t="s">
        <v>26</v>
      </c>
      <c r="S19" s="18" t="s">
        <v>27</v>
      </c>
      <c r="T19" s="18" t="s">
        <v>28</v>
      </c>
      <c r="U19" s="18" t="s">
        <v>29</v>
      </c>
      <c r="V19" s="18" t="s">
        <v>30</v>
      </c>
      <c r="W19" s="18" t="s">
        <v>31</v>
      </c>
      <c r="X19" s="18" t="s">
        <v>32</v>
      </c>
      <c r="Y19" s="18" t="s">
        <v>33</v>
      </c>
      <c r="Z19" s="18" t="s">
        <v>34</v>
      </c>
      <c r="AA19" s="18" t="s">
        <v>35</v>
      </c>
      <c r="AB19" s="18" t="s">
        <v>36</v>
      </c>
      <c r="AC19" s="18" t="s">
        <v>37</v>
      </c>
      <c r="AD19" s="50"/>
      <c r="AE19" s="51"/>
      <c r="AF19" s="50"/>
      <c r="AG19" s="53"/>
      <c r="AH19" s="51"/>
      <c r="AI19" s="39" t="s">
        <v>38</v>
      </c>
      <c r="AJ19" s="41"/>
      <c r="AK19" s="50"/>
      <c r="AL19" s="53"/>
      <c r="AM19" s="51"/>
    </row>
    <row r="20" spans="2:39" ht="12.75" x14ac:dyDescent="0.25">
      <c r="B20" s="19">
        <v>1</v>
      </c>
      <c r="C20" s="42" t="s">
        <v>45</v>
      </c>
      <c r="D20" s="43"/>
      <c r="E20" s="44"/>
      <c r="F20" s="42" t="s">
        <v>46</v>
      </c>
      <c r="G20" s="43"/>
      <c r="H20" s="44"/>
      <c r="I20" s="42" t="s">
        <v>84</v>
      </c>
      <c r="J20" s="43"/>
      <c r="K20" s="43"/>
      <c r="L20" s="44"/>
      <c r="M20" s="86"/>
      <c r="N20" s="87"/>
      <c r="O20" s="88"/>
      <c r="P20" s="84">
        <f>+antecedentes!E28</f>
        <v>12270999.999999998</v>
      </c>
      <c r="Q20" s="44"/>
      <c r="R20" s="20" t="s">
        <v>85</v>
      </c>
      <c r="S20" s="20" t="s">
        <v>85</v>
      </c>
      <c r="T20" s="20" t="s">
        <v>85</v>
      </c>
      <c r="U20" s="20" t="s">
        <v>85</v>
      </c>
      <c r="V20" s="20" t="s">
        <v>85</v>
      </c>
      <c r="W20" s="20" t="s">
        <v>85</v>
      </c>
      <c r="X20" s="20" t="s">
        <v>85</v>
      </c>
      <c r="Y20" s="20" t="s">
        <v>85</v>
      </c>
      <c r="Z20" s="20" t="s">
        <v>85</v>
      </c>
      <c r="AA20" s="20" t="s">
        <v>85</v>
      </c>
      <c r="AB20" s="20" t="s">
        <v>85</v>
      </c>
      <c r="AC20" s="20" t="s">
        <v>85</v>
      </c>
      <c r="AD20" s="42">
        <v>2</v>
      </c>
      <c r="AE20" s="44"/>
      <c r="AF20" s="42">
        <v>4</v>
      </c>
      <c r="AG20" s="43"/>
      <c r="AH20" s="44"/>
      <c r="AI20" s="89"/>
      <c r="AJ20" s="90"/>
      <c r="AK20" s="42">
        <v>2</v>
      </c>
      <c r="AL20" s="43"/>
      <c r="AM20" s="44"/>
    </row>
    <row r="21" spans="2:39" ht="12" customHeight="1" x14ac:dyDescent="0.2">
      <c r="F21" s="47"/>
      <c r="G21" s="47"/>
      <c r="H21" s="47"/>
      <c r="AB21" s="34"/>
      <c r="AC21" s="34"/>
      <c r="AD21" s="34"/>
      <c r="AE21" s="34"/>
      <c r="AF21" s="34"/>
      <c r="AG21" s="34"/>
    </row>
    <row r="22" spans="2:39" ht="12" customHeight="1" x14ac:dyDescent="0.2">
      <c r="B22" s="35" t="s">
        <v>39</v>
      </c>
      <c r="C22" s="36"/>
      <c r="D22" s="36"/>
      <c r="E22" s="36"/>
      <c r="F22" s="36"/>
      <c r="G22" s="36"/>
      <c r="H22" s="36"/>
      <c r="I22" s="36"/>
      <c r="J22" s="36"/>
      <c r="K22" s="36"/>
      <c r="L22" s="37"/>
      <c r="AB22" s="38"/>
      <c r="AC22" s="38"/>
      <c r="AD22" s="38"/>
      <c r="AE22" s="38"/>
      <c r="AF22" s="38"/>
      <c r="AG22" s="38"/>
    </row>
    <row r="23" spans="2:39" ht="18" customHeight="1" x14ac:dyDescent="0.2">
      <c r="B23" s="39" t="s">
        <v>40</v>
      </c>
      <c r="C23" s="40"/>
      <c r="D23" s="40"/>
      <c r="E23" s="40"/>
      <c r="F23" s="41"/>
      <c r="G23" s="39" t="s">
        <v>41</v>
      </c>
      <c r="H23" s="40"/>
      <c r="I23" s="40"/>
      <c r="J23" s="40"/>
      <c r="K23" s="40"/>
      <c r="L23" s="41"/>
      <c r="AB23" s="38"/>
      <c r="AC23" s="38"/>
      <c r="AD23" s="38"/>
      <c r="AE23" s="38"/>
      <c r="AF23" s="38"/>
      <c r="AG23" s="38"/>
    </row>
    <row r="24" spans="2:39" ht="11.25" customHeight="1" x14ac:dyDescent="0.2">
      <c r="B24" s="42">
        <v>1</v>
      </c>
      <c r="C24" s="43"/>
      <c r="D24" s="43"/>
      <c r="E24" s="43"/>
      <c r="F24" s="44"/>
      <c r="G24" s="85">
        <f>+P20</f>
        <v>12270999.999999998</v>
      </c>
      <c r="H24" s="45"/>
      <c r="I24" s="45"/>
      <c r="J24" s="45"/>
      <c r="K24" s="45"/>
      <c r="L24" s="46"/>
      <c r="AE24" s="4"/>
      <c r="AF24" s="4"/>
      <c r="AH24" s="4"/>
      <c r="AI24" s="4"/>
      <c r="AJ24" s="4"/>
    </row>
    <row r="25" spans="2:39" x14ac:dyDescent="0.2">
      <c r="B25" s="4"/>
      <c r="C25" s="4"/>
      <c r="D25" s="4"/>
      <c r="E25" s="4"/>
    </row>
    <row r="26" spans="2:39" x14ac:dyDescent="0.2">
      <c r="B26" s="21" t="s">
        <v>42</v>
      </c>
      <c r="C26" s="4"/>
      <c r="D26" s="4"/>
      <c r="E26" s="4"/>
    </row>
    <row r="27" spans="2:39" x14ac:dyDescent="0.2">
      <c r="B27" s="22"/>
      <c r="C27" s="4"/>
      <c r="D27" s="4"/>
      <c r="E27" s="4"/>
    </row>
    <row r="28" spans="2:39" ht="12" customHeight="1" x14ac:dyDescent="0.2">
      <c r="B28" s="28" t="s">
        <v>43</v>
      </c>
      <c r="C28" s="29"/>
      <c r="D28" s="29"/>
      <c r="E28" s="29"/>
      <c r="F28" s="29"/>
      <c r="G28" s="29"/>
      <c r="H28" s="29"/>
      <c r="I28" s="29"/>
      <c r="J28" s="29"/>
      <c r="K28" s="29"/>
      <c r="L28" s="30"/>
    </row>
    <row r="29" spans="2:39" ht="12.75" customHeight="1" x14ac:dyDescent="0.2">
      <c r="B29" s="31" t="s">
        <v>86</v>
      </c>
      <c r="C29" s="32"/>
      <c r="D29" s="32"/>
      <c r="E29" s="32"/>
      <c r="F29" s="32"/>
      <c r="G29" s="32"/>
      <c r="H29" s="32"/>
      <c r="I29" s="32"/>
      <c r="J29" s="32"/>
      <c r="K29" s="32"/>
      <c r="L29" s="33"/>
    </row>
    <row r="30" spans="2:39" x14ac:dyDescent="0.2">
      <c r="B30" s="23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49" spans="14:14" x14ac:dyDescent="0.2">
      <c r="N49" s="1" t="s">
        <v>44</v>
      </c>
    </row>
  </sheetData>
  <mergeCells count="52">
    <mergeCell ref="B11:L11"/>
    <mergeCell ref="M11:AA11"/>
    <mergeCell ref="AC11:AF12"/>
    <mergeCell ref="AG11:AM12"/>
    <mergeCell ref="B12:L12"/>
    <mergeCell ref="M12:AA12"/>
    <mergeCell ref="AH6:AI6"/>
    <mergeCell ref="AB8:AE8"/>
    <mergeCell ref="B10:L10"/>
    <mergeCell ref="M10:AA10"/>
    <mergeCell ref="AC10:AM10"/>
    <mergeCell ref="B13:L13"/>
    <mergeCell ref="M13:AA13"/>
    <mergeCell ref="B14:L14"/>
    <mergeCell ref="M14:T14"/>
    <mergeCell ref="U14:AA14"/>
    <mergeCell ref="B15:L15"/>
    <mergeCell ref="M15:T15"/>
    <mergeCell ref="U15:AA15"/>
    <mergeCell ref="B18:B19"/>
    <mergeCell ref="C18:E19"/>
    <mergeCell ref="F18:H19"/>
    <mergeCell ref="I18:L19"/>
    <mergeCell ref="M18:O19"/>
    <mergeCell ref="P18:Q19"/>
    <mergeCell ref="R18:AC18"/>
    <mergeCell ref="C20:E20"/>
    <mergeCell ref="F20:H20"/>
    <mergeCell ref="I20:L20"/>
    <mergeCell ref="M20:O20"/>
    <mergeCell ref="P20:Q20"/>
    <mergeCell ref="AD18:AE19"/>
    <mergeCell ref="AF18:AH19"/>
    <mergeCell ref="AI18:AJ18"/>
    <mergeCell ref="AK18:AM19"/>
    <mergeCell ref="AI19:AJ19"/>
    <mergeCell ref="AD20:AE20"/>
    <mergeCell ref="AF20:AH20"/>
    <mergeCell ref="AI20:AJ20"/>
    <mergeCell ref="AK20:AM20"/>
    <mergeCell ref="F21:H21"/>
    <mergeCell ref="AB21:AG21"/>
    <mergeCell ref="AB22:AG23"/>
    <mergeCell ref="B23:F23"/>
    <mergeCell ref="G23:L23"/>
    <mergeCell ref="B24:F24"/>
    <mergeCell ref="G24:L24"/>
    <mergeCell ref="B28:L28"/>
    <mergeCell ref="B29:L29"/>
    <mergeCell ref="K30:P30"/>
    <mergeCell ref="Q30:U30"/>
    <mergeCell ref="B22:L22"/>
  </mergeCells>
  <pageMargins left="0.25" right="0.25" top="0.75" bottom="0.75" header="0.3" footer="0.3"/>
  <pageSetup paperSize="123" scale="8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W50"/>
  <sheetViews>
    <sheetView showGridLines="0" tabSelected="1" zoomScaleNormal="100" workbookViewId="0">
      <selection activeCell="M21" sqref="M21:O21"/>
    </sheetView>
  </sheetViews>
  <sheetFormatPr baseColWidth="10" defaultColWidth="1.7109375" defaultRowHeight="11.25" x14ac:dyDescent="0.2"/>
  <cols>
    <col min="1" max="30" width="4.28515625" style="27" customWidth="1"/>
    <col min="31" max="31" width="6.42578125" style="27" customWidth="1"/>
    <col min="32" max="38" width="4.28515625" style="27" customWidth="1"/>
    <col min="39" max="40" width="1.7109375" style="27" customWidth="1"/>
    <col min="41" max="41" width="4.28515625" style="27" customWidth="1"/>
    <col min="42" max="50" width="1.7109375" style="27" customWidth="1"/>
    <col min="51" max="51" width="2.5703125" style="27" customWidth="1"/>
    <col min="52" max="52" width="2.85546875" style="27" customWidth="1"/>
    <col min="53" max="53" width="2.5703125" style="27" customWidth="1"/>
    <col min="54" max="54" width="2" style="27" customWidth="1"/>
    <col min="55" max="55" width="3.5703125" style="27" customWidth="1"/>
    <col min="56" max="61" width="1.7109375" style="27" customWidth="1"/>
    <col min="62" max="62" width="3.7109375" style="27" customWidth="1"/>
    <col min="63" max="16384" width="1.7109375" style="27"/>
  </cols>
  <sheetData>
    <row r="3" spans="2:49" ht="12" customHeight="1" x14ac:dyDescent="0.2">
      <c r="F3" s="2"/>
      <c r="G3" s="2"/>
      <c r="H3" s="2"/>
      <c r="I3" s="2"/>
      <c r="J3" s="2" t="str">
        <f>UPPER(B7)</f>
        <v/>
      </c>
      <c r="K3" s="2"/>
      <c r="L3" s="2"/>
      <c r="M3" s="2"/>
      <c r="N3" s="2"/>
      <c r="O3" s="2"/>
      <c r="P3" s="2"/>
      <c r="Q3" s="2"/>
      <c r="AE3" s="2"/>
      <c r="AT3" s="3"/>
      <c r="AW3" s="26"/>
    </row>
    <row r="4" spans="2:49" ht="12" customHeight="1" x14ac:dyDescent="0.2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H4" s="5"/>
      <c r="AI4" s="6"/>
      <c r="AJ4" s="6"/>
      <c r="AK4" s="6"/>
      <c r="AL4" s="7" t="s">
        <v>0</v>
      </c>
      <c r="AT4" s="3"/>
      <c r="AW4" s="26"/>
    </row>
    <row r="5" spans="2:49" ht="12" customHeight="1" x14ac:dyDescent="0.2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H5" s="5"/>
      <c r="AI5" s="6"/>
      <c r="AJ5" s="6"/>
      <c r="AK5" s="6"/>
      <c r="AL5" s="7"/>
      <c r="AT5" s="3"/>
      <c r="AW5" s="26"/>
    </row>
    <row r="6" spans="2:49" ht="12" customHeight="1" x14ac:dyDescent="0.2">
      <c r="B6" s="8" t="s">
        <v>1</v>
      </c>
      <c r="AH6" s="62" t="s">
        <v>2</v>
      </c>
      <c r="AI6" s="63"/>
      <c r="AJ6" s="9"/>
      <c r="AK6" s="10"/>
      <c r="AL6" s="11"/>
      <c r="AT6" s="3"/>
      <c r="AW6" s="26"/>
    </row>
    <row r="7" spans="2:49" ht="12" customHeight="1" x14ac:dyDescent="0.2">
      <c r="AT7" s="3"/>
      <c r="AW7" s="26"/>
    </row>
    <row r="8" spans="2:49" x14ac:dyDescent="0.2">
      <c r="AB8" s="64"/>
      <c r="AC8" s="64"/>
      <c r="AD8" s="64"/>
      <c r="AE8" s="64"/>
      <c r="AT8" s="3"/>
      <c r="AW8" s="26"/>
    </row>
    <row r="9" spans="2:49" ht="12" customHeight="1" x14ac:dyDescent="0.2">
      <c r="B9" s="12" t="s">
        <v>3</v>
      </c>
      <c r="I9" s="13"/>
      <c r="J9" s="13"/>
      <c r="K9" s="13"/>
    </row>
    <row r="10" spans="2:49" x14ac:dyDescent="0.2">
      <c r="B10" s="54" t="s">
        <v>4</v>
      </c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4" t="s">
        <v>5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6"/>
      <c r="AC10" s="65" t="s">
        <v>6</v>
      </c>
      <c r="AD10" s="66"/>
      <c r="AE10" s="66"/>
      <c r="AF10" s="66"/>
      <c r="AG10" s="66"/>
      <c r="AH10" s="66"/>
      <c r="AI10" s="66"/>
      <c r="AJ10" s="66"/>
      <c r="AK10" s="66"/>
      <c r="AL10" s="66"/>
      <c r="AM10" s="67"/>
    </row>
    <row r="11" spans="2:49" ht="11.25" customHeight="1" x14ac:dyDescent="0.2">
      <c r="B11" s="54" t="str">
        <f>+antecedentes!B32</f>
        <v>4.444.444-4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4" t="s">
        <v>112</v>
      </c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6"/>
      <c r="AC11" s="68" t="s">
        <v>7</v>
      </c>
      <c r="AD11" s="69"/>
      <c r="AE11" s="69"/>
      <c r="AF11" s="70"/>
      <c r="AG11" s="68" t="s">
        <v>8</v>
      </c>
      <c r="AH11" s="69"/>
      <c r="AI11" s="69"/>
      <c r="AJ11" s="69"/>
      <c r="AK11" s="69"/>
      <c r="AL11" s="69"/>
      <c r="AM11" s="70"/>
    </row>
    <row r="12" spans="2:49" x14ac:dyDescent="0.2">
      <c r="B12" s="54" t="s">
        <v>9</v>
      </c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4" t="s">
        <v>10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  <c r="AC12" s="71"/>
      <c r="AD12" s="72"/>
      <c r="AE12" s="72"/>
      <c r="AF12" s="73"/>
      <c r="AG12" s="71"/>
      <c r="AH12" s="72"/>
      <c r="AI12" s="72"/>
      <c r="AJ12" s="72"/>
      <c r="AK12" s="72"/>
      <c r="AL12" s="72"/>
      <c r="AM12" s="73"/>
    </row>
    <row r="13" spans="2:49" ht="12" customHeight="1" x14ac:dyDescent="0.2"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6"/>
      <c r="M13" s="54" t="s">
        <v>113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14"/>
      <c r="AD13" s="24"/>
      <c r="AE13" s="16"/>
      <c r="AF13" s="17"/>
      <c r="AG13" s="16"/>
      <c r="AH13" s="16"/>
      <c r="AI13" s="16" t="s">
        <v>85</v>
      </c>
      <c r="AJ13" s="16"/>
      <c r="AK13" s="16"/>
      <c r="AL13" s="16"/>
      <c r="AM13" s="17"/>
    </row>
    <row r="14" spans="2:49" x14ac:dyDescent="0.2">
      <c r="B14" s="54" t="s">
        <v>11</v>
      </c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54" t="s">
        <v>12</v>
      </c>
      <c r="N14" s="55"/>
      <c r="O14" s="55"/>
      <c r="P14" s="55"/>
      <c r="Q14" s="55"/>
      <c r="R14" s="55"/>
      <c r="S14" s="55"/>
      <c r="T14" s="56"/>
      <c r="U14" s="54" t="s">
        <v>13</v>
      </c>
      <c r="V14" s="55"/>
      <c r="W14" s="55"/>
      <c r="X14" s="55"/>
      <c r="Y14" s="55"/>
      <c r="Z14" s="55"/>
      <c r="AA14" s="56"/>
    </row>
    <row r="15" spans="2:49" ht="12" customHeight="1" x14ac:dyDescent="0.2"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54"/>
      <c r="N15" s="55"/>
      <c r="O15" s="55"/>
      <c r="P15" s="55"/>
      <c r="Q15" s="55"/>
      <c r="R15" s="55"/>
      <c r="S15" s="55"/>
      <c r="T15" s="56"/>
      <c r="U15" s="57"/>
      <c r="V15" s="58"/>
      <c r="W15" s="58"/>
      <c r="X15" s="58"/>
      <c r="Y15" s="58"/>
      <c r="Z15" s="58"/>
      <c r="AA15" s="59"/>
    </row>
    <row r="16" spans="2:49" ht="12" customHeight="1" x14ac:dyDescent="0.2">
      <c r="B16" s="12"/>
      <c r="I16" s="13"/>
      <c r="J16" s="13"/>
      <c r="K16" s="13"/>
    </row>
    <row r="17" spans="2:39" ht="12" customHeight="1" x14ac:dyDescent="0.2">
      <c r="B17" s="12" t="s">
        <v>14</v>
      </c>
      <c r="AG17" s="13"/>
    </row>
    <row r="18" spans="2:39" ht="11.25" customHeight="1" x14ac:dyDescent="0.2">
      <c r="B18" s="60" t="s">
        <v>15</v>
      </c>
      <c r="C18" s="48" t="s">
        <v>16</v>
      </c>
      <c r="D18" s="52"/>
      <c r="E18" s="49"/>
      <c r="F18" s="48" t="s">
        <v>17</v>
      </c>
      <c r="G18" s="52"/>
      <c r="H18" s="49"/>
      <c r="I18" s="48" t="s">
        <v>18</v>
      </c>
      <c r="J18" s="52"/>
      <c r="K18" s="52"/>
      <c r="L18" s="49"/>
      <c r="M18" s="48" t="s">
        <v>19</v>
      </c>
      <c r="N18" s="52"/>
      <c r="O18" s="49"/>
      <c r="P18" s="48" t="s">
        <v>20</v>
      </c>
      <c r="Q18" s="49"/>
      <c r="R18" s="39" t="s">
        <v>21</v>
      </c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1"/>
      <c r="AD18" s="48" t="s">
        <v>22</v>
      </c>
      <c r="AE18" s="49"/>
      <c r="AF18" s="48" t="s">
        <v>23</v>
      </c>
      <c r="AG18" s="52"/>
      <c r="AH18" s="49"/>
      <c r="AI18" s="39" t="s">
        <v>24</v>
      </c>
      <c r="AJ18" s="41"/>
      <c r="AK18" s="48" t="s">
        <v>25</v>
      </c>
      <c r="AL18" s="52"/>
      <c r="AM18" s="49"/>
    </row>
    <row r="19" spans="2:39" ht="57.75" customHeight="1" x14ac:dyDescent="0.2">
      <c r="B19" s="61"/>
      <c r="C19" s="50"/>
      <c r="D19" s="53"/>
      <c r="E19" s="51"/>
      <c r="F19" s="50"/>
      <c r="G19" s="53"/>
      <c r="H19" s="51"/>
      <c r="I19" s="50"/>
      <c r="J19" s="53"/>
      <c r="K19" s="53"/>
      <c r="L19" s="51"/>
      <c r="M19" s="50"/>
      <c r="N19" s="53"/>
      <c r="O19" s="51"/>
      <c r="P19" s="50"/>
      <c r="Q19" s="51"/>
      <c r="R19" s="18" t="s">
        <v>26</v>
      </c>
      <c r="S19" s="18" t="s">
        <v>27</v>
      </c>
      <c r="T19" s="18" t="s">
        <v>28</v>
      </c>
      <c r="U19" s="18" t="s">
        <v>29</v>
      </c>
      <c r="V19" s="18" t="s">
        <v>30</v>
      </c>
      <c r="W19" s="18" t="s">
        <v>31</v>
      </c>
      <c r="X19" s="18" t="s">
        <v>32</v>
      </c>
      <c r="Y19" s="18" t="s">
        <v>33</v>
      </c>
      <c r="Z19" s="18" t="s">
        <v>34</v>
      </c>
      <c r="AA19" s="18" t="s">
        <v>35</v>
      </c>
      <c r="AB19" s="18" t="s">
        <v>36</v>
      </c>
      <c r="AC19" s="18" t="s">
        <v>37</v>
      </c>
      <c r="AD19" s="50"/>
      <c r="AE19" s="51"/>
      <c r="AF19" s="50"/>
      <c r="AG19" s="53"/>
      <c r="AH19" s="51"/>
      <c r="AI19" s="39" t="s">
        <v>38</v>
      </c>
      <c r="AJ19" s="41"/>
      <c r="AK19" s="50"/>
      <c r="AL19" s="53"/>
      <c r="AM19" s="51"/>
    </row>
    <row r="20" spans="2:39" ht="12.75" x14ac:dyDescent="0.25">
      <c r="B20" s="25">
        <v>1</v>
      </c>
      <c r="C20" s="42" t="str">
        <f>+antecedentes!C54</f>
        <v>77-78</v>
      </c>
      <c r="D20" s="43"/>
      <c r="E20" s="44"/>
      <c r="F20" s="42" t="s">
        <v>111</v>
      </c>
      <c r="G20" s="43"/>
      <c r="H20" s="44"/>
      <c r="I20" s="42" t="str">
        <f>+antecedentes!B42</f>
        <v>3.333.333-3</v>
      </c>
      <c r="J20" s="43"/>
      <c r="K20" s="43"/>
      <c r="L20" s="44"/>
      <c r="M20" s="42" t="str">
        <f>+antecedentes!B35</f>
        <v>11.111.111-1</v>
      </c>
      <c r="N20" s="43"/>
      <c r="O20" s="44"/>
      <c r="P20" s="84">
        <f>+antecedentes!E67</f>
        <v>2442400</v>
      </c>
      <c r="Q20" s="44"/>
      <c r="R20" s="20"/>
      <c r="S20" s="20"/>
      <c r="T20" s="20"/>
      <c r="U20" s="20"/>
      <c r="V20" s="20" t="s">
        <v>85</v>
      </c>
      <c r="W20" s="20" t="s">
        <v>85</v>
      </c>
      <c r="X20" s="20" t="s">
        <v>85</v>
      </c>
      <c r="Y20" s="20"/>
      <c r="Z20" s="20" t="s">
        <v>85</v>
      </c>
      <c r="AA20" s="20" t="s">
        <v>85</v>
      </c>
      <c r="AB20" s="20" t="s">
        <v>85</v>
      </c>
      <c r="AC20" s="20"/>
      <c r="AD20" s="42">
        <v>2</v>
      </c>
      <c r="AE20" s="44"/>
      <c r="AF20" s="42">
        <v>1</v>
      </c>
      <c r="AG20" s="43"/>
      <c r="AH20" s="44"/>
      <c r="AI20" s="39" t="s">
        <v>85</v>
      </c>
      <c r="AJ20" s="41"/>
      <c r="AK20" s="42">
        <v>2</v>
      </c>
      <c r="AL20" s="43"/>
      <c r="AM20" s="44"/>
    </row>
    <row r="21" spans="2:39" ht="11.25" customHeight="1" x14ac:dyDescent="0.25">
      <c r="B21" s="25">
        <v>2</v>
      </c>
      <c r="C21" s="42" t="str">
        <f>+antecedentes!H54</f>
        <v>451-4</v>
      </c>
      <c r="D21" s="43"/>
      <c r="E21" s="44"/>
      <c r="F21" s="42" t="s">
        <v>106</v>
      </c>
      <c r="G21" s="43"/>
      <c r="H21" s="44"/>
      <c r="I21" s="42" t="str">
        <f>+antecedentes!B52</f>
        <v>9.999.999-9</v>
      </c>
      <c r="J21" s="43"/>
      <c r="K21" s="43"/>
      <c r="L21" s="44"/>
      <c r="M21" s="42" t="str">
        <f>+antecedentes!B45</f>
        <v>18.888.888-8</v>
      </c>
      <c r="N21" s="43"/>
      <c r="O21" s="44"/>
      <c r="P21" s="84">
        <f>+antecedentes!J67</f>
        <v>1227100</v>
      </c>
      <c r="Q21" s="44"/>
      <c r="R21" s="20" t="s">
        <v>85</v>
      </c>
      <c r="S21" s="20" t="s">
        <v>85</v>
      </c>
      <c r="T21" s="20" t="s">
        <v>85</v>
      </c>
      <c r="U21" s="20" t="s">
        <v>85</v>
      </c>
      <c r="V21" s="20" t="s">
        <v>85</v>
      </c>
      <c r="W21" s="20" t="s">
        <v>85</v>
      </c>
      <c r="X21" s="20" t="s">
        <v>85</v>
      </c>
      <c r="Y21" s="20" t="s">
        <v>85</v>
      </c>
      <c r="Z21" s="20" t="s">
        <v>85</v>
      </c>
      <c r="AA21" s="20" t="s">
        <v>85</v>
      </c>
      <c r="AB21" s="20" t="s">
        <v>85</v>
      </c>
      <c r="AC21" s="20" t="s">
        <v>85</v>
      </c>
      <c r="AD21" s="42">
        <v>1</v>
      </c>
      <c r="AE21" s="44"/>
      <c r="AF21" s="42">
        <v>6</v>
      </c>
      <c r="AG21" s="43"/>
      <c r="AH21" s="44"/>
      <c r="AI21" s="39"/>
      <c r="AJ21" s="41"/>
      <c r="AK21" s="42">
        <v>1</v>
      </c>
      <c r="AL21" s="43"/>
      <c r="AM21" s="44"/>
    </row>
    <row r="22" spans="2:39" ht="12" customHeight="1" x14ac:dyDescent="0.2">
      <c r="F22" s="47"/>
      <c r="G22" s="47"/>
      <c r="H22" s="47"/>
      <c r="AB22" s="34"/>
      <c r="AC22" s="34"/>
      <c r="AD22" s="34"/>
      <c r="AE22" s="34"/>
      <c r="AF22" s="34"/>
      <c r="AG22" s="34"/>
    </row>
    <row r="23" spans="2:39" ht="12" customHeight="1" x14ac:dyDescent="0.2">
      <c r="B23" s="35" t="s">
        <v>39</v>
      </c>
      <c r="C23" s="36"/>
      <c r="D23" s="36"/>
      <c r="E23" s="36"/>
      <c r="F23" s="36"/>
      <c r="G23" s="36"/>
      <c r="H23" s="36"/>
      <c r="I23" s="36"/>
      <c r="J23" s="36"/>
      <c r="K23" s="36"/>
      <c r="L23" s="37"/>
      <c r="AB23" s="38"/>
      <c r="AC23" s="38"/>
      <c r="AD23" s="38"/>
      <c r="AE23" s="38"/>
      <c r="AF23" s="38"/>
      <c r="AG23" s="38"/>
    </row>
    <row r="24" spans="2:39" ht="18" customHeight="1" x14ac:dyDescent="0.2">
      <c r="B24" s="39" t="s">
        <v>40</v>
      </c>
      <c r="C24" s="40"/>
      <c r="D24" s="40"/>
      <c r="E24" s="40"/>
      <c r="F24" s="41"/>
      <c r="G24" s="39" t="s">
        <v>41</v>
      </c>
      <c r="H24" s="40"/>
      <c r="I24" s="40"/>
      <c r="J24" s="40"/>
      <c r="K24" s="40"/>
      <c r="L24" s="41"/>
      <c r="AB24" s="38"/>
      <c r="AC24" s="38"/>
      <c r="AD24" s="38"/>
      <c r="AE24" s="38"/>
      <c r="AF24" s="38"/>
      <c r="AG24" s="38"/>
    </row>
    <row r="25" spans="2:39" ht="11.25" customHeight="1" x14ac:dyDescent="0.2">
      <c r="B25" s="42">
        <v>2</v>
      </c>
      <c r="C25" s="43"/>
      <c r="D25" s="43"/>
      <c r="E25" s="43"/>
      <c r="F25" s="44"/>
      <c r="G25" s="85">
        <f>+P20+P21</f>
        <v>3669500</v>
      </c>
      <c r="H25" s="45"/>
      <c r="I25" s="45"/>
      <c r="J25" s="45"/>
      <c r="K25" s="45"/>
      <c r="L25" s="46"/>
      <c r="AE25" s="26"/>
      <c r="AF25" s="26"/>
      <c r="AH25" s="26"/>
      <c r="AI25" s="26"/>
      <c r="AJ25" s="26"/>
    </row>
    <row r="26" spans="2:39" x14ac:dyDescent="0.2">
      <c r="B26" s="26"/>
      <c r="C26" s="26"/>
      <c r="D26" s="26"/>
      <c r="E26" s="26"/>
    </row>
    <row r="27" spans="2:39" x14ac:dyDescent="0.2">
      <c r="B27" s="21" t="s">
        <v>42</v>
      </c>
      <c r="C27" s="26"/>
      <c r="D27" s="26"/>
      <c r="E27" s="26"/>
    </row>
    <row r="28" spans="2:39" x14ac:dyDescent="0.2">
      <c r="B28" s="22"/>
      <c r="C28" s="26"/>
      <c r="D28" s="26"/>
      <c r="E28" s="26"/>
    </row>
    <row r="29" spans="2:39" ht="12" customHeight="1" x14ac:dyDescent="0.2">
      <c r="B29" s="28" t="s">
        <v>43</v>
      </c>
      <c r="C29" s="29"/>
      <c r="D29" s="29"/>
      <c r="E29" s="29"/>
      <c r="F29" s="29"/>
      <c r="G29" s="29"/>
      <c r="H29" s="29"/>
      <c r="I29" s="29"/>
      <c r="J29" s="29"/>
      <c r="K29" s="29"/>
      <c r="L29" s="30"/>
    </row>
    <row r="30" spans="2:39" ht="12.75" customHeight="1" x14ac:dyDescent="0.2">
      <c r="B30" s="31" t="str">
        <f>+B11</f>
        <v>4.444.444-4</v>
      </c>
      <c r="C30" s="32"/>
      <c r="D30" s="32"/>
      <c r="E30" s="32"/>
      <c r="F30" s="32"/>
      <c r="G30" s="32"/>
      <c r="H30" s="32"/>
      <c r="I30" s="32"/>
      <c r="J30" s="32"/>
      <c r="K30" s="32"/>
      <c r="L30" s="33"/>
    </row>
    <row r="31" spans="2:39" x14ac:dyDescent="0.2">
      <c r="B31" s="2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50" spans="14:14" x14ac:dyDescent="0.2">
      <c r="N50" s="27" t="s">
        <v>44</v>
      </c>
    </row>
  </sheetData>
  <mergeCells count="61">
    <mergeCell ref="B25:F25"/>
    <mergeCell ref="G25:L25"/>
    <mergeCell ref="B29:L29"/>
    <mergeCell ref="B30:L30"/>
    <mergeCell ref="K31:P31"/>
    <mergeCell ref="Q31:U31"/>
    <mergeCell ref="AF21:AH21"/>
    <mergeCell ref="AI21:AJ21"/>
    <mergeCell ref="AK21:AM21"/>
    <mergeCell ref="F22:H22"/>
    <mergeCell ref="AB22:AG22"/>
    <mergeCell ref="B23:L23"/>
    <mergeCell ref="AB23:AG24"/>
    <mergeCell ref="B24:F24"/>
    <mergeCell ref="G24:L24"/>
    <mergeCell ref="AD20:AE20"/>
    <mergeCell ref="AF20:AH20"/>
    <mergeCell ref="AI20:AJ20"/>
    <mergeCell ref="AK20:AM20"/>
    <mergeCell ref="C21:E21"/>
    <mergeCell ref="F21:H21"/>
    <mergeCell ref="I21:L21"/>
    <mergeCell ref="M21:O21"/>
    <mergeCell ref="P21:Q21"/>
    <mergeCell ref="AD21:AE21"/>
    <mergeCell ref="AD18:AE19"/>
    <mergeCell ref="AF18:AH19"/>
    <mergeCell ref="AI18:AJ18"/>
    <mergeCell ref="AK18:AM19"/>
    <mergeCell ref="AI19:AJ19"/>
    <mergeCell ref="C20:E20"/>
    <mergeCell ref="F20:H20"/>
    <mergeCell ref="I20:L20"/>
    <mergeCell ref="M20:O20"/>
    <mergeCell ref="P20:Q20"/>
    <mergeCell ref="B15:L15"/>
    <mergeCell ref="M15:T15"/>
    <mergeCell ref="U15:AA15"/>
    <mergeCell ref="B18:B19"/>
    <mergeCell ref="C18:E19"/>
    <mergeCell ref="F18:H19"/>
    <mergeCell ref="I18:L19"/>
    <mergeCell ref="M18:O19"/>
    <mergeCell ref="P18:Q19"/>
    <mergeCell ref="R18:AC18"/>
    <mergeCell ref="M12:AA12"/>
    <mergeCell ref="B13:L13"/>
    <mergeCell ref="M13:AA13"/>
    <mergeCell ref="B14:L14"/>
    <mergeCell ref="M14:T14"/>
    <mergeCell ref="U14:AA14"/>
    <mergeCell ref="AH6:AI6"/>
    <mergeCell ref="AB8:AE8"/>
    <mergeCell ref="B10:L10"/>
    <mergeCell ref="M10:AA10"/>
    <mergeCell ref="AC10:AM10"/>
    <mergeCell ref="B11:L11"/>
    <mergeCell ref="M11:AA11"/>
    <mergeCell ref="AC11:AF12"/>
    <mergeCell ref="AG11:AM12"/>
    <mergeCell ref="B12:L12"/>
  </mergeCells>
  <pageMargins left="0.25" right="0.25" top="0.75" bottom="0.75" header="0.3" footer="0.3"/>
  <pageSetup paperSize="123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antecedentes</vt:lpstr>
      <vt:lpstr>instrucciones</vt:lpstr>
      <vt:lpstr>F1835 caso 1</vt:lpstr>
      <vt:lpstr>F1835 caso 2</vt:lpstr>
      <vt:lpstr>'F1835 caso 1'!Área_de_impresión</vt:lpstr>
      <vt:lpstr>'F1835 caso 2'!Área_de_impresión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Andrea Correa Osses</dc:creator>
  <cp:lastModifiedBy>ACER_ASPIRE</cp:lastModifiedBy>
  <dcterms:created xsi:type="dcterms:W3CDTF">2023-08-01T20:04:28Z</dcterms:created>
  <dcterms:modified xsi:type="dcterms:W3CDTF">2024-01-08T05:22:13Z</dcterms:modified>
</cp:coreProperties>
</file>