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F1947" sheetId="1" r:id="rId1"/>
    <sheet name="F22 AT2024 mvu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b" localSheetId="1">#REF!</definedName>
    <definedName name="\b">#REF!</definedName>
    <definedName name="\z" localSheetId="1">#REF!</definedName>
    <definedName name="\z">#REF!</definedName>
    <definedName name="aa" localSheetId="0">#REF!</definedName>
    <definedName name="aa" localSheetId="1">#REF!</definedName>
    <definedName name="aa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_xlnm.Print_Area" localSheetId="0">'F1947'!$A$1:$O$49</definedName>
    <definedName name="casa" localSheetId="0">#REF!</definedName>
    <definedName name="casa" localSheetId="1">#REF!</definedName>
    <definedName name="casa">#REF!</definedName>
    <definedName name="CBDDSDSGSE" localSheetId="1">#REF!</definedName>
    <definedName name="CBDDSDSGSE">#REF!</definedName>
    <definedName name="CC" localSheetId="1">#REF!</definedName>
    <definedName name="CC">#REF!</definedName>
    <definedName name="CCCC" localSheetId="1">[1]bien!#REF!</definedName>
    <definedName name="CCCC">[1]bien!#REF!</definedName>
    <definedName name="CCCCC" localSheetId="1">[1]bien!#REF!</definedName>
    <definedName name="CCCCC">[1]bien!#REF!</definedName>
    <definedName name="CERTIFICADO" localSheetId="0">#REF!</definedName>
    <definedName name="CERTIFICADO" localSheetId="1">#REF!</definedName>
    <definedName name="CERTIFICADO">#REF!</definedName>
    <definedName name="DD" localSheetId="1">#REF!</definedName>
    <definedName name="DD">#REF!</definedName>
    <definedName name="ddd">#REF!</definedName>
    <definedName name="DFF" localSheetId="1">#REF!</definedName>
    <definedName name="DFF">#REF!</definedName>
    <definedName name="DFFFD" localSheetId="1">#REF!</definedName>
    <definedName name="DFFFD">#REF!</definedName>
    <definedName name="DOS" localSheetId="1">#REF!</definedName>
    <definedName name="DOS">#REF!</definedName>
    <definedName name="EDEE" localSheetId="1">#REF!</definedName>
    <definedName name="EDEE">#REF!</definedName>
    <definedName name="Excel_BuiltIn_Print_Area_2_1" localSheetId="1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">[1]bien!#REF!</definedName>
    <definedName name="fecha_act">[1]bien!#REF!</definedName>
    <definedName name="FF" localSheetId="1">#REF!</definedName>
    <definedName name="FF">#REF!</definedName>
    <definedName name="FFF" localSheetId="1">#REF!</definedName>
    <definedName name="FFF">#REF!</definedName>
    <definedName name="FFFF" localSheetId="1">[1]bien!#REF!</definedName>
    <definedName name="FFFF">[1]bien!#REF!</definedName>
    <definedName name="g" localSheetId="0">#REF!</definedName>
    <definedName name="g" localSheetId="1">#REF!</definedName>
    <definedName name="g">#REF!</definedName>
    <definedName name="ggg" localSheetId="1">#REF!</definedName>
    <definedName name="ggg">#REF!</definedName>
    <definedName name="GVKey">""</definedName>
    <definedName name="HGHHH" localSheetId="1">#REF!</definedName>
    <definedName name="HGHHH">#REF!</definedName>
    <definedName name="HHHH" localSheetId="1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>#REF!</definedName>
    <definedName name="ipc">'[1]calculos planilla'!$P$3:$Q$146</definedName>
    <definedName name="matriz" localSheetId="1">#REF!</definedName>
    <definedName name="matriz">#REF!</definedName>
    <definedName name="matriz2" localSheetId="1">#REF!</definedName>
    <definedName name="matriz2">#REF!</definedName>
    <definedName name="mmm" localSheetId="0">#REF!</definedName>
    <definedName name="mmm" localSheetId="1">#REF!</definedName>
    <definedName name="mmm">#REF!</definedName>
    <definedName name="operacion" localSheetId="0">#REF!</definedName>
    <definedName name="operacion" localSheetId="1">#REF!</definedName>
    <definedName name="operacion">#REF!</definedName>
    <definedName name="OPERACION1" localSheetId="0">#REF!</definedName>
    <definedName name="OPERACION1" localSheetId="1">#REF!</definedName>
    <definedName name="OPERACION1">#REF!</definedName>
    <definedName name="operacion4" localSheetId="0">#REF!</definedName>
    <definedName name="operacion4" localSheetId="1">#REF!</definedName>
    <definedName name="operacion4">#REF!</definedName>
    <definedName name="ORDENADO" localSheetId="1">#REF!</definedName>
    <definedName name="ORDENADO">#REF!</definedName>
    <definedName name="pert" localSheetId="0">#REF!</definedName>
    <definedName name="pert" localSheetId="1">#REF!</definedName>
    <definedName name="pert">#REF!</definedName>
    <definedName name="RRRR" localSheetId="1">#REF!</definedName>
    <definedName name="RRRR">#REF!</definedName>
    <definedName name="SPSet">"current"</definedName>
    <definedName name="SPWS_WBID">""</definedName>
    <definedName name="SRDF" localSheetId="1">#REF!</definedName>
    <definedName name="SRDF">#REF!</definedName>
    <definedName name="ssss" localSheetId="0">#REF!</definedName>
    <definedName name="ssss" localSheetId="1">#REF!</definedName>
    <definedName name="ssss">#REF!</definedName>
    <definedName name="TABLAS" localSheetId="1">#REF!</definedName>
    <definedName name="TABLAS">#REF!</definedName>
    <definedName name="TTTT" localSheetId="1">#REF!</definedName>
    <definedName name="TTTT">#REF!</definedName>
    <definedName name="v" localSheetId="0">'[2]Registrar F.22 AT.2013'!$A$2:$B$182</definedName>
    <definedName name="v" localSheetId="1">'[3]Registrar '!$A$2:$B$182</definedName>
    <definedName name="v">'[4]Registrar '!$A$2:$B$182</definedName>
    <definedName name="VFGDGDS" localSheetId="1">#REF!</definedName>
    <definedName name="VFGDGDS">#REF!</definedName>
    <definedName name="Vutil">[1]bien!$G$17</definedName>
    <definedName name="XX" localSheetId="1">#REF!</definedName>
    <definedName name="XX">#REF!</definedName>
    <definedName name="XXX" localSheetId="1">#REF!</definedName>
    <definedName name="XXX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7" i="2" l="1"/>
  <c r="M29" i="1" l="1"/>
  <c r="AE100" i="2" l="1"/>
  <c r="AE56" i="2"/>
  <c r="U12" i="2"/>
  <c r="AB12" i="2"/>
  <c r="AC446" i="2"/>
  <c r="Q434" i="2"/>
  <c r="AG427" i="2"/>
  <c r="F416" i="2"/>
  <c r="AE404" i="2"/>
  <c r="AE403" i="2"/>
  <c r="AE402" i="2"/>
  <c r="AE397" i="2"/>
  <c r="AE396" i="2"/>
  <c r="AE395" i="2"/>
  <c r="AE394" i="2"/>
  <c r="AE393" i="2"/>
  <c r="AE361" i="2"/>
  <c r="AE360" i="2"/>
  <c r="AE348" i="2"/>
  <c r="AE347" i="2"/>
  <c r="AE92" i="2"/>
  <c r="AE45" i="2"/>
  <c r="M20" i="2"/>
  <c r="AE20" i="2" s="1"/>
  <c r="AE98" i="2" l="1"/>
  <c r="M30" i="1" l="1" a="1"/>
  <c r="M30" i="1" s="1"/>
  <c r="E26" i="1"/>
  <c r="E25" i="1"/>
  <c r="E24" i="1"/>
  <c r="D26" i="1"/>
  <c r="D25" i="1"/>
  <c r="D24" i="1"/>
  <c r="AE12" i="2" s="1"/>
  <c r="AE26" i="2" s="1"/>
  <c r="AE30" i="2" s="1"/>
  <c r="AE33" i="2" s="1"/>
  <c r="N27" i="1"/>
  <c r="K27" i="1"/>
  <c r="I27" i="1"/>
  <c r="G27" i="1"/>
  <c r="O25" i="1"/>
  <c r="O26" i="1" s="1"/>
  <c r="M25" i="1"/>
  <c r="M26" i="1" s="1"/>
  <c r="L25" i="1"/>
  <c r="L26" i="1" s="1"/>
  <c r="J27" i="1"/>
  <c r="J39" i="1" s="1"/>
  <c r="O24" i="1"/>
  <c r="M24" i="1"/>
  <c r="L24" i="1"/>
  <c r="AE52" i="2" s="1"/>
  <c r="H27" i="1"/>
  <c r="H39" i="1" s="1"/>
  <c r="F27" i="1"/>
  <c r="F39" i="1" s="1"/>
  <c r="AE60" i="2" l="1"/>
  <c r="AE64" i="2" s="1"/>
  <c r="AE107" i="2" s="1"/>
  <c r="AE111" i="2" s="1"/>
  <c r="L27" i="1"/>
  <c r="L39" i="1" s="1"/>
  <c r="O110" i="2"/>
  <c r="O27" i="1"/>
  <c r="O39" i="1" s="1"/>
  <c r="D27" i="1"/>
  <c r="D39" i="1" s="1"/>
  <c r="E27" i="1"/>
  <c r="E39" i="1" s="1"/>
  <c r="M27" i="1"/>
  <c r="M39" i="1" s="1"/>
  <c r="Q30" i="1"/>
  <c r="P30" i="1"/>
  <c r="O30" i="1"/>
  <c r="N3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<sst xmlns="http://schemas.openxmlformats.org/spreadsheetml/2006/main" count="1287" uniqueCount="779">
  <si>
    <t>F1947</t>
  </si>
  <si>
    <t>FOLIO</t>
  </si>
  <si>
    <t>Declaración Jurada Anual sobre Base Imponible a tributar con impuestos finales, Créditos y PPMs, correspondientes a propietarios de contribuyentes acogidos al régimen tributario del N°8 de la letra D) del artículo 14 de la LIR</t>
  </si>
  <si>
    <t>Sección A : Identificación del Declarante</t>
  </si>
  <si>
    <t>ROL ÚNICO TRIBUTARIO</t>
  </si>
  <si>
    <t xml:space="preserve"> RAZON SOCIAL</t>
  </si>
  <si>
    <t>DOMICILIO POSTAL</t>
  </si>
  <si>
    <t>COMUNA</t>
  </si>
  <si>
    <t>CORREO ELECTRÓNICO</t>
  </si>
  <si>
    <t xml:space="preserve">TELEFONO </t>
  </si>
  <si>
    <t>Sección B:  DATOS DE LOS INFORMADOS (propietarios)</t>
  </si>
  <si>
    <t xml:space="preserve">N° </t>
  </si>
  <si>
    <t xml:space="preserve">RUT del titular </t>
  </si>
  <si>
    <t xml:space="preserve">Base Imponible a tributar con impuestos finales </t>
  </si>
  <si>
    <t>DATOS INFORMATIVOS</t>
  </si>
  <si>
    <t>CRÉDITOS PARA IMPUESTO GLOBAL COMPLEMENTARIO O ADICIONAL</t>
  </si>
  <si>
    <t>PPM  puesto a disposición de los propietarios</t>
  </si>
  <si>
    <t>N° Certificado</t>
  </si>
  <si>
    <t>Monto de ingreso diferido contenido en la base imponible a tributar con impuestos finales</t>
  </si>
  <si>
    <t>Retiros, remesas o distribuciones del ejercicio</t>
  </si>
  <si>
    <t>Crédito Impuesto de Primera Categoría</t>
  </si>
  <si>
    <t>Monto Total Crédito IPE (Impuesto pagado en el Exterior)</t>
  </si>
  <si>
    <t>Crédito por ingreso diferido imputado en el ejercicio</t>
  </si>
  <si>
    <t>Crédito artículo 33 bis de la LIR</t>
  </si>
  <si>
    <t>No Sujetos a Restitución</t>
  </si>
  <si>
    <t>Sujetos a Restitución</t>
  </si>
  <si>
    <t xml:space="preserve">No sujeto a restitución </t>
  </si>
  <si>
    <t>Sujeto a restitución (castigado, 65%)</t>
  </si>
  <si>
    <t>Sin derecho a devolución</t>
  </si>
  <si>
    <t>Con derecho a devolución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</si>
  <si>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</si>
  <si>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</si>
  <si>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</si>
  <si>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</si>
  <si>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</si>
  <si>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</si>
  <si>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</si>
  <si>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</si>
  <si>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</si>
  <si>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</si>
  <si>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</si>
  <si>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</si>
  <si>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</si>
  <si>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</si>
  <si>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</si>
  <si>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mvu</t>
  </si>
  <si>
    <t>cvh</t>
  </si>
  <si>
    <t>svh</t>
  </si>
  <si>
    <t>CUADRO RESUMEN FINAL DE LA DECLARACIÓN</t>
  </si>
  <si>
    <t>Total de casos informados</t>
  </si>
  <si>
    <t>MONTO TOTAL CRÉDITOS PARA IMPUESTO GLOBAL COMPLEMENTARIO O ADICIONAL</t>
  </si>
  <si>
    <t>PPM puesto a disposición de los propietarios</t>
  </si>
  <si>
    <t>Sujeto a restitución (catigado, 65%)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</si>
  <si>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</si>
  <si>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</si>
  <si>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</si>
  <si>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</si>
  <si>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</si>
  <si>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</si>
  <si>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</si>
  <si>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</si>
  <si>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</si>
  <si>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</si>
  <si>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</si>
  <si>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</si>
  <si>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</si>
  <si>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DECLARO BAJO JURAMENTO QUE LOS DATOS CONTENIDOS EN EL PRESENTE DOCUMENTO SON LA EXPRESIÓN FIEL DE LA VERDAD, POR LO QUE ASUMO LA RESPONSABILIDAD CORRESPONDIENTE</t>
  </si>
  <si>
    <t>RUT REPRESENTANTE LEGAL</t>
  </si>
  <si>
    <t>7.777.777-7</t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</si>
  <si>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</si>
  <si>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</si>
  <si>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</si>
  <si>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</si>
  <si>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</si>
  <si>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</si>
  <si>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</si>
  <si>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</si>
  <si>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</si>
  <si>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</si>
  <si>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</si>
  <si>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</si>
  <si>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</si>
  <si>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</si>
  <si>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</si>
  <si>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t>Otras rentas propias y/o de terceros, provenientes de empresas que determinan su renta efectiva sin contabilidad completa, según art. 14 letra B) N° 1 LIR</t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</si>
  <si>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</si>
  <si>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</si>
  <si>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</si>
  <si>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</si>
  <si>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</si>
  <si>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</si>
  <si>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</si>
  <si>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</si>
  <si>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</si>
  <si>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</si>
  <si>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</si>
  <si>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</si>
  <si>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</si>
  <si>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</si>
  <si>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</si>
  <si>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</si>
  <si>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</si>
  <si>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</si>
  <si>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</si>
  <si>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</si>
  <si>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</si>
  <si>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</si>
  <si>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t>20% cuotas fondos de inversión adquiridas antes del 04.06.93, según art. 6 Transitorio Ley N° 19.247</t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</si>
  <si>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</si>
  <si>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</si>
  <si>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</si>
  <si>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</si>
  <si>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</si>
  <si>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</si>
  <si>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</si>
  <si>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</si>
  <si>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</si>
  <si>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</si>
  <si>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</si>
  <si>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</si>
  <si>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</si>
  <si>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</si>
  <si>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</si>
  <si>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</si>
  <si>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</si>
  <si>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</si>
  <si>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</si>
  <si>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</si>
  <si>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</si>
  <si>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</si>
  <si>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</si>
  <si>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</si>
  <si>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</si>
  <si>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</si>
  <si>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</si>
  <si>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</si>
  <si>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</si>
  <si>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</si>
  <si>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</si>
  <si>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</si>
  <si>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</si>
  <si>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</si>
  <si>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</si>
  <si>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</si>
  <si>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</si>
  <si>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</si>
  <si>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</si>
  <si>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</si>
  <si>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</si>
  <si>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</si>
  <si>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</si>
  <si>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</si>
  <si>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</si>
  <si>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</si>
  <si>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</si>
  <si>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</si>
  <si>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</si>
  <si>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</si>
  <si>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</si>
  <si>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</si>
  <si>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</si>
  <si>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</si>
  <si>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</si>
  <si>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</si>
  <si>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</si>
  <si>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</si>
  <si>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</si>
  <si>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</si>
  <si>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</si>
  <si>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</si>
  <si>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</si>
  <si>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</si>
  <si>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</si>
  <si>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</si>
  <si>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</si>
  <si>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</si>
  <si>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</si>
  <si>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</si>
  <si>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</si>
  <si>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</si>
  <si>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</si>
  <si>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</si>
  <si>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</si>
  <si>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</si>
  <si>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</si>
  <si>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</si>
  <si>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</si>
  <si>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</si>
  <si>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</si>
  <si>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</si>
  <si>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</si>
  <si>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</si>
  <si>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</si>
  <si>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</si>
  <si>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t>PPM puestos a disposición de los propietarios de empresas del régimen de transparencia tributaria del art. 14 letra D) N° 8 LIR</t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</si>
  <si>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</si>
  <si>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</si>
  <si>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</si>
  <si>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</si>
  <si>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</si>
  <si>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</si>
  <si>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</si>
  <si>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</si>
  <si>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</si>
  <si>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</si>
  <si>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</si>
  <si>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</si>
  <si>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</si>
  <si>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</si>
  <si>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</si>
  <si>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</si>
  <si>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</si>
  <si>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</si>
  <si>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</si>
  <si>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</si>
  <si>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</si>
  <si>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</si>
  <si>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</si>
  <si>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</si>
  <si>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</si>
  <si>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</si>
  <si>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</si>
  <si>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</si>
  <si>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</si>
  <si>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</si>
  <si>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</si>
  <si>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</si>
  <si>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</si>
  <si>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</si>
  <si>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</si>
  <si>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</si>
  <si>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</si>
  <si>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</si>
  <si>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</si>
  <si>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</si>
  <si>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</si>
  <si>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</si>
  <si>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</si>
  <si>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</si>
  <si>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</si>
  <si>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</si>
  <si>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</si>
  <si>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</si>
  <si>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</si>
  <si>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</si>
  <si>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</si>
  <si>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</si>
  <si>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</si>
  <si>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</si>
  <si>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</si>
  <si>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</si>
  <si>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</si>
  <si>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</si>
  <si>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</si>
  <si>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</si>
  <si>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</si>
  <si>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</si>
  <si>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</si>
  <si>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</si>
  <si>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</si>
  <si>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</si>
  <si>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</si>
  <si>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</si>
  <si>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</si>
  <si>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</si>
  <si>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</si>
  <si>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</si>
  <si>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</si>
  <si>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</si>
  <si>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</si>
  <si>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</si>
  <si>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</si>
  <si>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</si>
  <si>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</si>
  <si>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</si>
  <si>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</si>
  <si>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</si>
  <si>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</si>
  <si>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</si>
  <si>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</si>
  <si>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</si>
  <si>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</si>
  <si>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</si>
  <si>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</si>
  <si>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</si>
  <si>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</si>
  <si>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</si>
  <si>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</si>
  <si>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</si>
  <si>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</si>
  <si>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</si>
  <si>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</si>
  <si>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</si>
  <si>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</si>
  <si>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</si>
  <si>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</si>
  <si>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</si>
  <si>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</si>
  <si>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</si>
  <si>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</si>
  <si>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</si>
  <si>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</si>
  <si>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</si>
  <si>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</si>
  <si>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</si>
  <si>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</si>
  <si>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</si>
  <si>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</si>
  <si>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</si>
  <si>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</si>
  <si>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</si>
  <si>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</si>
  <si>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</si>
  <si>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</si>
  <si>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</si>
  <si>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</si>
  <si>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</si>
  <si>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</si>
  <si>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</si>
  <si>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</si>
  <si>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</si>
  <si>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</si>
  <si>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</si>
  <si>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</si>
  <si>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</si>
  <si>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</si>
  <si>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</si>
  <si>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</si>
  <si>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</si>
  <si>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</si>
  <si>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</si>
  <si>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</si>
  <si>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</si>
  <si>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</si>
  <si>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</si>
  <si>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</si>
  <si>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</si>
  <si>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</si>
  <si>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</si>
  <si>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</si>
  <si>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</si>
  <si>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</si>
  <si>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</si>
  <si>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</si>
  <si>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</si>
  <si>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</si>
  <si>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</si>
  <si>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</si>
  <si>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</si>
  <si>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</si>
  <si>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</si>
  <si>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</si>
  <si>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</si>
  <si>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</si>
  <si>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</si>
  <si>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</si>
  <si>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</si>
  <si>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</si>
  <si>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</si>
  <si>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</si>
  <si>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</si>
  <si>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</si>
  <si>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</si>
  <si>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</si>
  <si>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</si>
  <si>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</si>
  <si>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</si>
  <si>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</si>
  <si>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</si>
  <si>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</si>
  <si>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</si>
  <si>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</si>
  <si>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</si>
  <si>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</si>
  <si>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</si>
  <si>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</si>
  <si>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</si>
  <si>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</si>
  <si>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</si>
  <si>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</si>
  <si>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</si>
  <si>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</si>
  <si>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</si>
  <si>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</si>
  <si>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</si>
  <si>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</si>
  <si>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</si>
  <si>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</si>
  <si>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</si>
  <si>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</si>
  <si>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</si>
  <si>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</si>
  <si>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</si>
  <si>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</si>
  <si>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</si>
  <si>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</si>
  <si>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</si>
  <si>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</si>
  <si>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</si>
  <si>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</si>
  <si>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</si>
  <si>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</si>
  <si>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</si>
  <si>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</si>
  <si>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</si>
  <si>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</si>
  <si>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</si>
  <si>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</si>
  <si>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</si>
  <si>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</si>
  <si>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</si>
  <si>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</si>
  <si>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</si>
  <si>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</si>
  <si>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</si>
  <si>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</si>
  <si>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</si>
  <si>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</si>
  <si>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</si>
  <si>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</si>
  <si>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</si>
  <si>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</si>
  <si>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</si>
  <si>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</si>
  <si>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</si>
  <si>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</si>
  <si>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</si>
  <si>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</si>
  <si>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</si>
  <si>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</si>
  <si>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</si>
  <si>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</si>
  <si>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</si>
  <si>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</si>
  <si>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</si>
  <si>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</si>
  <si>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</si>
  <si>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</si>
  <si>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</si>
  <si>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</si>
  <si>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</si>
  <si>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</si>
  <si>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</si>
  <si>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</si>
  <si>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</si>
  <si>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</si>
  <si>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</si>
  <si>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</si>
  <si>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</si>
  <si>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</si>
  <si>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</si>
  <si>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</si>
  <si>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</si>
  <si>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</si>
  <si>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</si>
  <si>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</si>
  <si>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</si>
  <si>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</si>
  <si>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</si>
  <si>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</si>
  <si>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</si>
  <si>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</si>
  <si>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</si>
  <si>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</si>
  <si>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</si>
  <si>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</si>
  <si>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</si>
  <si>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</si>
  <si>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</si>
  <si>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</si>
  <si>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</si>
  <si>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</si>
  <si>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</si>
  <si>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</si>
  <si>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</si>
  <si>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</si>
  <si>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</si>
  <si>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</si>
  <si>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</si>
  <si>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</si>
  <si>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</si>
  <si>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</si>
  <si>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</si>
  <si>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</si>
  <si>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</si>
  <si>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</si>
  <si>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</si>
  <si>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</si>
  <si>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</si>
  <si>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</si>
  <si>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</si>
  <si>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</si>
  <si>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</si>
  <si>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</si>
  <si>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</si>
  <si>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</si>
  <si>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</si>
  <si>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</si>
  <si>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</si>
  <si>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</si>
  <si>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</si>
  <si>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</si>
  <si>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</si>
  <si>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</si>
  <si>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</si>
  <si>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</si>
  <si>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</si>
  <si>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</si>
  <si>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</si>
  <si>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</si>
  <si>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</si>
  <si>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</si>
  <si>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</si>
  <si>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</si>
  <si>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</si>
  <si>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</si>
  <si>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</si>
  <si>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</si>
  <si>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</si>
  <si>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</si>
  <si>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</si>
  <si>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</si>
  <si>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</si>
  <si>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</si>
  <si>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</si>
  <si>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</si>
  <si>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</si>
  <si>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</si>
  <si>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</si>
  <si>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</si>
  <si>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</si>
  <si>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</si>
  <si>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</si>
  <si>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</si>
  <si>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</si>
  <si>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</si>
  <si>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</si>
  <si>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</si>
  <si>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</si>
  <si>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</si>
  <si>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</si>
  <si>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</si>
  <si>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</si>
  <si>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</si>
  <si>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</si>
  <si>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</si>
  <si>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</si>
  <si>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</si>
  <si>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</si>
  <si>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</si>
  <si>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</si>
  <si>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</si>
  <si>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</si>
  <si>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</si>
  <si>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</si>
  <si>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</si>
  <si>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</si>
  <si>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</si>
  <si>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</si>
  <si>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</si>
  <si>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</si>
  <si>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</si>
  <si>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</si>
  <si>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</si>
  <si>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</si>
  <si>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</si>
  <si>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</si>
  <si>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</si>
  <si>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</si>
  <si>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</si>
  <si>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</si>
  <si>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</si>
  <si>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</si>
  <si>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</si>
  <si>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</si>
  <si>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</si>
  <si>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</si>
  <si>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</si>
  <si>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</si>
  <si>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</si>
  <si>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</si>
  <si>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</si>
  <si>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</si>
  <si>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</si>
  <si>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</si>
  <si>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</si>
  <si>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</si>
  <si>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</si>
  <si>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</si>
  <si>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</si>
  <si>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</si>
  <si>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</si>
  <si>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</si>
  <si>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</si>
  <si>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</si>
  <si>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</si>
  <si>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</si>
  <si>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</si>
  <si>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</si>
  <si>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</si>
  <si>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</si>
  <si>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</si>
  <si>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</si>
  <si>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</si>
  <si>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</si>
  <si>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</si>
  <si>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</si>
  <si>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</si>
  <si>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</si>
  <si>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</si>
  <si>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</si>
  <si>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</si>
  <si>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</si>
  <si>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</si>
  <si>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</si>
  <si>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</si>
  <si>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</si>
  <si>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</si>
  <si>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</si>
  <si>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</si>
  <si>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</si>
  <si>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</si>
  <si>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</si>
  <si>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</si>
  <si>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</si>
  <si>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</si>
  <si>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</si>
  <si>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</si>
  <si>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</si>
  <si>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</si>
  <si>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</si>
  <si>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</si>
  <si>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</si>
  <si>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</si>
  <si>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</si>
  <si>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</si>
  <si>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</si>
  <si>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</si>
  <si>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</si>
  <si>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</si>
  <si>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</si>
  <si>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</si>
  <si>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</si>
  <si>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</si>
  <si>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</si>
  <si>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</si>
  <si>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</si>
  <si>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</si>
  <si>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</si>
  <si>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</si>
  <si>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</si>
  <si>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</si>
  <si>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</si>
  <si>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</si>
  <si>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</si>
  <si>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</si>
  <si>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</si>
  <si>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</si>
  <si>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</si>
  <si>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</si>
  <si>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</si>
  <si>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</si>
  <si>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</si>
  <si>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</si>
  <si>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</si>
  <si>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</si>
  <si>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</si>
  <si>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</si>
  <si>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</si>
  <si>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</si>
  <si>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</si>
  <si>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</si>
  <si>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</si>
  <si>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</si>
  <si>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</si>
  <si>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</si>
  <si>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t>Otros aumentos del ejercicio</t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</si>
  <si>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</si>
  <si>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</si>
  <si>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</si>
  <si>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</si>
  <si>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</si>
  <si>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</si>
  <si>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</si>
  <si>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</si>
  <si>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</si>
  <si>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</si>
  <si>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</si>
  <si>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</si>
  <si>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</si>
  <si>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</si>
  <si>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</si>
  <si>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</si>
  <si>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</si>
  <si>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</si>
  <si>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</si>
  <si>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</si>
  <si>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</si>
  <si>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</si>
  <si>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</si>
  <si>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</si>
  <si>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</si>
  <si>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</si>
  <si>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</si>
  <si>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</si>
  <si>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</si>
  <si>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</si>
  <si>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</si>
  <si>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</si>
  <si>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</si>
  <si>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</si>
  <si>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</si>
  <si>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</si>
  <si>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</si>
  <si>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</si>
  <si>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</si>
  <si>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</si>
  <si>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</si>
  <si>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</si>
  <si>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</si>
  <si>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</si>
  <si>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</si>
  <si>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</si>
  <si>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</si>
  <si>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</si>
  <si>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</si>
  <si>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</si>
  <si>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</si>
  <si>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</si>
  <si>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</si>
  <si>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</si>
  <si>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</si>
  <si>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</si>
  <si>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</si>
  <si>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</si>
  <si>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</si>
  <si>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</si>
  <si>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</si>
  <si>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</si>
  <si>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</si>
  <si>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</si>
  <si>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</si>
  <si>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</si>
  <si>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</si>
  <si>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</si>
  <si>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</si>
  <si>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</si>
  <si>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</si>
  <si>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</si>
  <si>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</si>
  <si>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</si>
  <si>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</si>
  <si>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</si>
  <si>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</si>
  <si>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</si>
  <si>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</si>
  <si>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</si>
  <si>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</si>
  <si>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</si>
  <si>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</si>
  <si>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</si>
  <si>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</si>
  <si>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</si>
  <si>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r>
      <rPr>
        <sz val="6"/>
        <rFont val="Arial"/>
        <family val="2"/>
      </rPr>
      <t>Marque con X según
instrucciones</t>
    </r>
  </si>
  <si>
    <t>Franquicias Tributarias</t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</si>
  <si>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</si>
  <si>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</si>
  <si>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</si>
  <si>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</si>
  <si>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</si>
  <si>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Opción al régimen</t>
  </si>
  <si>
    <t>Ley N° 19.709 (Tocopilla)</t>
  </si>
  <si>
    <t>Instituciones art. 40 N°s. 2 y 4 LIR</t>
  </si>
  <si>
    <t>D.L. N° 600 de 1974 (E.I.E.)</t>
  </si>
  <si>
    <t>Asociación o cuentas en participación</t>
  </si>
  <si>
    <t>Retiro del régimen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</si>
  <si>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</si>
  <si>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ANVERSO - RENTAS AFECTAS - LINEAS 1 A 14</t>
  </si>
  <si>
    <t>AÑO  TRIBUTARIO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</si>
</sst>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.00\ _$_-;\-* #,##0.00\ _$_-;_-* &quot;-&quot;??\ _$_-;_-@_-"/>
    <numFmt numFmtId="168" formatCode="_-&quot;$&quot;* #,##0.00_-;\-&quot;$&quot;* #,##0.00_-;_-&quot;$&quot;* &quot;-&quot;??_-;_-@_-"/>
    <numFmt numFmtId="169" formatCode="_-* #,##0.00\ &quot;€&quot;_-;\-* #,##0.00\ &quot;€&quot;_-;_-* &quot;-&quot;??\ &quot;€&quot;_-;_-@_-"/>
    <numFmt numFmtId="170" formatCode="#,##0;[Red]\(#,##0\)"/>
    <numFmt numFmtId="171" formatCode="_-&quot;$&quot;\ * #,##0.00_-;\-&quot;$&quot;\ * #,##0.00_-;_-&quot;$&quot;\ * &quot;-&quot;??_-;_-@_-"/>
    <numFmt numFmtId="172" formatCode="_(* #,##0_);_(* \(#,##0\);_(* &quot;-&quot;??_);_(@_)"/>
    <numFmt numFmtId="173" formatCode="_-* #,##0_-;\-* #,##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rgb="FF404040"/>
      <name val="Arial"/>
      <family val="2"/>
    </font>
    <font>
      <b/>
      <sz val="6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b/>
      <sz val="12"/>
      <color indexed="8"/>
      <name val="Verdana"/>
      <family val="2"/>
    </font>
    <font>
      <sz val="7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name val="Arial"/>
      <family val="2"/>
    </font>
    <font>
      <sz val="9"/>
      <color rgb="FF404040"/>
      <name val="Arial"/>
      <family val="2"/>
    </font>
    <font>
      <b/>
      <sz val="9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  <font>
      <sz val="12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44">
    <xf numFmtId="0" fontId="0" fillId="0" borderId="0"/>
    <xf numFmtId="0" fontId="2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0" borderId="14" applyNumberFormat="0" applyAlignment="0" applyProtection="0"/>
    <xf numFmtId="0" fontId="14" fillId="20" borderId="14" applyNumberFormat="0" applyAlignment="0" applyProtection="0"/>
    <xf numFmtId="0" fontId="15" fillId="21" borderId="15" applyNumberFormat="0" applyAlignment="0" applyProtection="0"/>
    <xf numFmtId="0" fontId="16" fillId="21" borderId="15" applyNumberFormat="0" applyAlignment="0" applyProtection="0"/>
    <xf numFmtId="0" fontId="17" fillId="0" borderId="16" applyNumberFormat="0" applyFill="0" applyAlignment="0" applyProtection="0"/>
    <xf numFmtId="0" fontId="18" fillId="8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23" fillId="11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0" fillId="2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26" borderId="20" applyNumberFormat="0" applyFont="0" applyAlignment="0" applyProtection="0"/>
    <xf numFmtId="0" fontId="2" fillId="26" borderId="20" applyNumberFormat="0" applyFont="0" applyAlignment="0" applyProtection="0"/>
    <xf numFmtId="0" fontId="2" fillId="27" borderId="2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20" borderId="2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2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/>
    <xf numFmtId="17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7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0" fontId="3" fillId="0" borderId="0" xfId="1" applyFont="1" applyAlignment="1">
      <alignment vertical="top" wrapText="1"/>
    </xf>
    <xf numFmtId="0" fontId="6" fillId="0" borderId="2" xfId="1" applyFont="1" applyBorder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horizontal="left" vertical="center" indent="10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5" borderId="0" xfId="1" applyFont="1" applyFill="1"/>
    <xf numFmtId="0" fontId="3" fillId="2" borderId="0" xfId="1" applyFont="1" applyFill="1" applyAlignment="1">
      <alignment horizontal="center" vertical="center"/>
    </xf>
    <xf numFmtId="0" fontId="2" fillId="2" borderId="0" xfId="1" applyFill="1"/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41" fillId="0" borderId="0" xfId="122" applyAlignment="1">
      <alignment horizontal="left" vertical="top"/>
    </xf>
    <xf numFmtId="1" fontId="49" fillId="31" borderId="41" xfId="122" applyNumberFormat="1" applyFont="1" applyFill="1" applyBorder="1" applyAlignment="1">
      <alignment horizontal="center" vertical="top" wrapText="1" shrinkToFit="1"/>
    </xf>
    <xf numFmtId="1" fontId="49" fillId="28" borderId="44" xfId="122" applyNumberFormat="1" applyFont="1" applyFill="1" applyBorder="1" applyAlignment="1">
      <alignment horizontal="center" vertical="top" shrinkToFit="1"/>
    </xf>
    <xf numFmtId="1" fontId="49" fillId="28" borderId="44" xfId="122" applyNumberFormat="1" applyFont="1" applyFill="1" applyBorder="1" applyAlignment="1">
      <alignment horizontal="left" vertical="top" shrinkToFit="1"/>
    </xf>
    <xf numFmtId="3" fontId="47" fillId="0" borderId="42" xfId="122" applyNumberFormat="1" applyFont="1" applyBorder="1" applyAlignment="1">
      <alignment horizontal="left" wrapText="1"/>
    </xf>
    <xf numFmtId="0" fontId="3" fillId="28" borderId="45" xfId="122" applyFont="1" applyFill="1" applyBorder="1" applyAlignment="1">
      <alignment horizontal="center" vertical="top" wrapText="1"/>
    </xf>
    <xf numFmtId="0" fontId="3" fillId="0" borderId="45" xfId="122" applyFont="1" applyBorder="1" applyAlignment="1">
      <alignment horizontal="center" vertical="top" wrapText="1"/>
    </xf>
    <xf numFmtId="1" fontId="49" fillId="28" borderId="44" xfId="122" applyNumberFormat="1" applyFont="1" applyFill="1" applyBorder="1" applyAlignment="1">
      <alignment horizontal="right" vertical="top" shrinkToFit="1"/>
    </xf>
    <xf numFmtId="1" fontId="49" fillId="31" borderId="46" xfId="122" applyNumberFormat="1" applyFont="1" applyFill="1" applyBorder="1" applyAlignment="1">
      <alignment horizontal="center" vertical="top" wrapText="1" shrinkToFit="1"/>
    </xf>
    <xf numFmtId="1" fontId="49" fillId="28" borderId="50" xfId="122" applyNumberFormat="1" applyFont="1" applyFill="1" applyBorder="1" applyAlignment="1">
      <alignment horizontal="right" vertical="top" shrinkToFit="1"/>
    </xf>
    <xf numFmtId="1" fontId="49" fillId="28" borderId="50" xfId="122" applyNumberFormat="1" applyFont="1" applyFill="1" applyBorder="1" applyAlignment="1">
      <alignment horizontal="center" vertical="top" shrinkToFit="1"/>
    </xf>
    <xf numFmtId="0" fontId="3" fillId="0" borderId="51" xfId="122" applyFont="1" applyBorder="1" applyAlignment="1">
      <alignment horizontal="center" vertical="top" wrapText="1"/>
    </xf>
    <xf numFmtId="1" fontId="49" fillId="31" borderId="41" xfId="122" applyNumberFormat="1" applyFont="1" applyFill="1" applyBorder="1" applyAlignment="1">
      <alignment horizontal="center" vertical="center" wrapText="1" shrinkToFit="1"/>
    </xf>
    <xf numFmtId="1" fontId="49" fillId="28" borderId="44" xfId="122" applyNumberFormat="1" applyFont="1" applyFill="1" applyBorder="1" applyAlignment="1">
      <alignment horizontal="right" vertical="center" shrinkToFit="1"/>
    </xf>
    <xf numFmtId="1" fontId="49" fillId="28" borderId="44" xfId="122" applyNumberFormat="1" applyFont="1" applyFill="1" applyBorder="1" applyAlignment="1">
      <alignment horizontal="center" vertical="center" shrinkToFit="1"/>
    </xf>
    <xf numFmtId="0" fontId="3" fillId="28" borderId="45" xfId="122" applyFont="1" applyFill="1" applyBorder="1" applyAlignment="1">
      <alignment horizontal="center" vertical="center" wrapText="1"/>
    </xf>
    <xf numFmtId="0" fontId="3" fillId="28" borderId="51" xfId="122" applyFont="1" applyFill="1" applyBorder="1" applyAlignment="1">
      <alignment horizontal="center" vertical="top" wrapText="1"/>
    </xf>
    <xf numFmtId="1" fontId="53" fillId="31" borderId="41" xfId="122" applyNumberFormat="1" applyFont="1" applyFill="1" applyBorder="1" applyAlignment="1">
      <alignment horizontal="center" vertical="top" wrapText="1" shrinkToFit="1"/>
    </xf>
    <xf numFmtId="1" fontId="53" fillId="28" borderId="44" xfId="122" applyNumberFormat="1" applyFont="1" applyFill="1" applyBorder="1" applyAlignment="1">
      <alignment horizontal="center" vertical="top" shrinkToFit="1"/>
    </xf>
    <xf numFmtId="3" fontId="51" fillId="0" borderId="42" xfId="122" applyNumberFormat="1" applyFont="1" applyBorder="1" applyAlignment="1">
      <alignment horizontal="left" vertical="center" wrapText="1"/>
    </xf>
    <xf numFmtId="1" fontId="49" fillId="28" borderId="44" xfId="122" applyNumberFormat="1" applyFont="1" applyFill="1" applyBorder="1" applyAlignment="1">
      <alignment horizontal="left" vertical="center" shrinkToFit="1"/>
    </xf>
    <xf numFmtId="1" fontId="49" fillId="31" borderId="46" xfId="122" applyNumberFormat="1" applyFont="1" applyFill="1" applyBorder="1" applyAlignment="1">
      <alignment horizontal="center" vertical="center" wrapText="1" shrinkToFit="1"/>
    </xf>
    <xf numFmtId="1" fontId="49" fillId="28" borderId="50" xfId="122" applyNumberFormat="1" applyFont="1" applyFill="1" applyBorder="1" applyAlignment="1">
      <alignment horizontal="left" vertical="center" shrinkToFit="1"/>
    </xf>
    <xf numFmtId="1" fontId="49" fillId="28" borderId="50" xfId="122" applyNumberFormat="1" applyFont="1" applyFill="1" applyBorder="1" applyAlignment="1">
      <alignment horizontal="center" vertical="center" shrinkToFit="1"/>
    </xf>
    <xf numFmtId="0" fontId="3" fillId="28" borderId="51" xfId="122" applyFont="1" applyFill="1" applyBorder="1" applyAlignment="1">
      <alignment horizontal="center" vertical="center" wrapText="1"/>
    </xf>
    <xf numFmtId="1" fontId="54" fillId="28" borderId="44" xfId="122" applyNumberFormat="1" applyFont="1" applyFill="1" applyBorder="1" applyAlignment="1">
      <alignment horizontal="center" vertical="top" shrinkToFit="1"/>
    </xf>
    <xf numFmtId="1" fontId="54" fillId="28" borderId="50" xfId="122" applyNumberFormat="1" applyFont="1" applyFill="1" applyBorder="1" applyAlignment="1">
      <alignment horizontal="center" vertical="top" shrinkToFit="1"/>
    </xf>
    <xf numFmtId="0" fontId="56" fillId="28" borderId="44" xfId="122" applyFont="1" applyFill="1" applyBorder="1" applyAlignment="1">
      <alignment horizontal="center" vertical="top" wrapText="1"/>
    </xf>
    <xf numFmtId="1" fontId="53" fillId="31" borderId="44" xfId="122" applyNumberFormat="1" applyFont="1" applyFill="1" applyBorder="1" applyAlignment="1">
      <alignment horizontal="left" vertical="top" shrinkToFit="1"/>
    </xf>
    <xf numFmtId="1" fontId="54" fillId="28" borderId="41" xfId="122" applyNumberFormat="1" applyFont="1" applyFill="1" applyBorder="1" applyAlignment="1">
      <alignment horizontal="center" vertical="top" wrapText="1" shrinkToFit="1"/>
    </xf>
    <xf numFmtId="0" fontId="50" fillId="0" borderId="44" xfId="122" applyFont="1" applyBorder="1" applyAlignment="1">
      <alignment horizontal="left" wrapText="1"/>
    </xf>
    <xf numFmtId="0" fontId="50" fillId="0" borderId="50" xfId="122" applyFont="1" applyBorder="1" applyAlignment="1">
      <alignment horizontal="left" wrapText="1"/>
    </xf>
    <xf numFmtId="0" fontId="47" fillId="28" borderId="44" xfId="122" applyFont="1" applyFill="1" applyBorder="1" applyAlignment="1">
      <alignment horizontal="left" wrapText="1"/>
    </xf>
    <xf numFmtId="1" fontId="55" fillId="28" borderId="44" xfId="122" applyNumberFormat="1" applyFont="1" applyFill="1" applyBorder="1" applyAlignment="1">
      <alignment horizontal="right" vertical="top" shrinkToFit="1"/>
    </xf>
    <xf numFmtId="0" fontId="3" fillId="28" borderId="44" xfId="122" applyFont="1" applyFill="1" applyBorder="1" applyAlignment="1">
      <alignment horizontal="center" vertical="top" wrapText="1"/>
    </xf>
    <xf numFmtId="0" fontId="47" fillId="28" borderId="42" xfId="122" applyFont="1" applyFill="1" applyBorder="1" applyAlignment="1">
      <alignment horizontal="center" wrapText="1"/>
    </xf>
    <xf numFmtId="0" fontId="47" fillId="28" borderId="39" xfId="122" applyFont="1" applyFill="1" applyBorder="1" applyAlignment="1">
      <alignment horizontal="center" wrapText="1"/>
    </xf>
    <xf numFmtId="0" fontId="47" fillId="28" borderId="43" xfId="122" applyFont="1" applyFill="1" applyBorder="1" applyAlignment="1">
      <alignment horizontal="center" wrapText="1"/>
    </xf>
    <xf numFmtId="1" fontId="49" fillId="28" borderId="67" xfId="122" applyNumberFormat="1" applyFont="1" applyFill="1" applyBorder="1" applyAlignment="1">
      <alignment horizontal="right" vertical="top" shrinkToFit="1"/>
    </xf>
    <xf numFmtId="0" fontId="3" fillId="28" borderId="68" xfId="122" applyFont="1" applyFill="1" applyBorder="1" applyAlignment="1">
      <alignment horizontal="center" vertical="top" wrapText="1"/>
    </xf>
    <xf numFmtId="0" fontId="47" fillId="0" borderId="45" xfId="122" applyFont="1" applyBorder="1" applyAlignment="1">
      <alignment horizontal="left" wrapText="1"/>
    </xf>
    <xf numFmtId="0" fontId="47" fillId="0" borderId="51" xfId="122" applyFont="1" applyBorder="1" applyAlignment="1">
      <alignment horizontal="left" wrapText="1"/>
    </xf>
    <xf numFmtId="0" fontId="47" fillId="0" borderId="0" xfId="122" applyFont="1" applyAlignment="1">
      <alignment horizontal="left" vertical="top"/>
    </xf>
    <xf numFmtId="1" fontId="49" fillId="28" borderId="44" xfId="122" applyNumberFormat="1" applyFont="1" applyFill="1" applyBorder="1" applyAlignment="1">
      <alignment horizontal="right" vertical="top" wrapText="1" shrinkToFit="1"/>
    </xf>
    <xf numFmtId="1" fontId="49" fillId="28" borderId="44" xfId="122" applyNumberFormat="1" applyFont="1" applyFill="1" applyBorder="1" applyAlignment="1">
      <alignment horizontal="center" vertical="top" wrapText="1" shrinkToFit="1"/>
    </xf>
    <xf numFmtId="0" fontId="41" fillId="0" borderId="0" xfId="122" applyAlignment="1">
      <alignment horizontal="left" vertical="top" wrapText="1"/>
    </xf>
    <xf numFmtId="1" fontId="49" fillId="28" borderId="50" xfId="122" applyNumberFormat="1" applyFont="1" applyFill="1" applyBorder="1" applyAlignment="1">
      <alignment horizontal="right" vertical="top" wrapText="1" shrinkToFit="1"/>
    </xf>
    <xf numFmtId="1" fontId="49" fillId="28" borderId="50" xfId="122" applyNumberFormat="1" applyFont="1" applyFill="1" applyBorder="1" applyAlignment="1">
      <alignment horizontal="center" vertical="top" wrapText="1" shrinkToFit="1"/>
    </xf>
    <xf numFmtId="1" fontId="49" fillId="28" borderId="44" xfId="122" applyNumberFormat="1" applyFont="1" applyFill="1" applyBorder="1" applyAlignment="1">
      <alignment horizontal="left" vertical="top" wrapText="1" shrinkToFit="1"/>
    </xf>
    <xf numFmtId="1" fontId="49" fillId="28" borderId="50" xfId="122" applyNumberFormat="1" applyFont="1" applyFill="1" applyBorder="1" applyAlignment="1">
      <alignment horizontal="left" vertical="top" wrapText="1" shrinkToFit="1"/>
    </xf>
    <xf numFmtId="0" fontId="47" fillId="28" borderId="68" xfId="122" applyFont="1" applyFill="1" applyBorder="1" applyAlignment="1">
      <alignment horizontal="left"/>
    </xf>
    <xf numFmtId="0" fontId="3" fillId="28" borderId="45" xfId="122" applyFont="1" applyFill="1" applyBorder="1" applyAlignment="1">
      <alignment horizontal="center" vertical="top"/>
    </xf>
    <xf numFmtId="0" fontId="3" fillId="28" borderId="51" xfId="122" applyFont="1" applyFill="1" applyBorder="1" applyAlignment="1">
      <alignment horizontal="center" vertical="top"/>
    </xf>
    <xf numFmtId="1" fontId="49" fillId="28" borderId="67" xfId="122" applyNumberFormat="1" applyFont="1" applyFill="1" applyBorder="1" applyAlignment="1">
      <alignment horizontal="center" vertical="top" shrinkToFit="1"/>
    </xf>
    <xf numFmtId="1" fontId="49" fillId="28" borderId="67" xfId="122" applyNumberFormat="1" applyFont="1" applyFill="1" applyBorder="1" applyAlignment="1">
      <alignment horizontal="right" vertical="top" wrapText="1" shrinkToFit="1"/>
    </xf>
    <xf numFmtId="1" fontId="49" fillId="28" borderId="67" xfId="122" applyNumberFormat="1" applyFont="1" applyFill="1" applyBorder="1" applyAlignment="1">
      <alignment vertical="top" wrapText="1" shrinkToFit="1"/>
    </xf>
    <xf numFmtId="0" fontId="3" fillId="28" borderId="68" xfId="122" applyFont="1" applyFill="1" applyBorder="1" applyAlignment="1">
      <alignment vertical="top" wrapText="1"/>
    </xf>
    <xf numFmtId="1" fontId="49" fillId="28" borderId="44" xfId="122" applyNumberFormat="1" applyFont="1" applyFill="1" applyBorder="1" applyAlignment="1">
      <alignment vertical="top" wrapText="1" shrinkToFit="1"/>
    </xf>
    <xf numFmtId="0" fontId="3" fillId="28" borderId="45" xfId="122" applyFont="1" applyFill="1" applyBorder="1" applyAlignment="1">
      <alignment vertical="top" wrapText="1"/>
    </xf>
    <xf numFmtId="1" fontId="49" fillId="28" borderId="50" xfId="122" applyNumberFormat="1" applyFont="1" applyFill="1" applyBorder="1" applyAlignment="1">
      <alignment vertical="top" wrapText="1" shrinkToFit="1"/>
    </xf>
    <xf numFmtId="0" fontId="3" fillId="28" borderId="51" xfId="122" applyFont="1" applyFill="1" applyBorder="1" applyAlignment="1">
      <alignment vertical="top" wrapText="1"/>
    </xf>
    <xf numFmtId="0" fontId="3" fillId="28" borderId="45" xfId="122" applyFont="1" applyFill="1" applyBorder="1" applyAlignment="1">
      <alignment horizontal="center" vertical="center"/>
    </xf>
    <xf numFmtId="1" fontId="49" fillId="28" borderId="50" xfId="122" applyNumberFormat="1" applyFont="1" applyFill="1" applyBorder="1" applyAlignment="1">
      <alignment horizontal="right" vertical="center" shrinkToFit="1"/>
    </xf>
    <xf numFmtId="0" fontId="3" fillId="28" borderId="51" xfId="122" applyFont="1" applyFill="1" applyBorder="1" applyAlignment="1">
      <alignment horizontal="center" vertical="center"/>
    </xf>
    <xf numFmtId="3" fontId="47" fillId="0" borderId="42" xfId="122" applyNumberFormat="1" applyFont="1" applyBorder="1" applyAlignment="1">
      <alignment horizontal="left" vertical="center" wrapText="1"/>
    </xf>
    <xf numFmtId="1" fontId="49" fillId="28" borderId="50" xfId="122" applyNumberFormat="1" applyFont="1" applyFill="1" applyBorder="1" applyAlignment="1">
      <alignment horizontal="left" vertical="top" shrinkToFit="1"/>
    </xf>
    <xf numFmtId="0" fontId="47" fillId="28" borderId="67" xfId="122" applyFont="1" applyFill="1" applyBorder="1" applyAlignment="1">
      <alignment horizontal="left" wrapText="1"/>
    </xf>
    <xf numFmtId="0" fontId="47" fillId="28" borderId="68" xfId="122" applyFont="1" applyFill="1" applyBorder="1" applyAlignment="1">
      <alignment horizontal="left" wrapText="1"/>
    </xf>
    <xf numFmtId="1" fontId="71" fillId="28" borderId="44" xfId="122" applyNumberFormat="1" applyFont="1" applyFill="1" applyBorder="1" applyAlignment="1">
      <alignment horizontal="right" vertical="top" shrinkToFit="1"/>
    </xf>
    <xf numFmtId="1" fontId="71" fillId="28" borderId="50" xfId="122" applyNumberFormat="1" applyFont="1" applyFill="1" applyBorder="1" applyAlignment="1">
      <alignment horizontal="right" vertical="top" shrinkToFit="1"/>
    </xf>
    <xf numFmtId="1" fontId="71" fillId="28" borderId="67" xfId="122" applyNumberFormat="1" applyFont="1" applyFill="1" applyBorder="1" applyAlignment="1">
      <alignment horizontal="right" vertical="top" shrinkToFit="1"/>
    </xf>
    <xf numFmtId="0" fontId="47" fillId="28" borderId="38" xfId="122" applyFont="1" applyFill="1" applyBorder="1" applyAlignment="1">
      <alignment horizontal="left" vertical="top"/>
    </xf>
    <xf numFmtId="0" fontId="47" fillId="28" borderId="39" xfId="122" applyFont="1" applyFill="1" applyBorder="1" applyAlignment="1">
      <alignment horizontal="left" vertical="top"/>
    </xf>
    <xf numFmtId="0" fontId="47" fillId="28" borderId="43" xfId="122" applyFont="1" applyFill="1" applyBorder="1" applyAlignment="1">
      <alignment horizontal="left" vertical="top"/>
    </xf>
    <xf numFmtId="0" fontId="47" fillId="30" borderId="45" xfId="122" applyFont="1" applyFill="1" applyBorder="1" applyAlignment="1">
      <alignment horizontal="left" vertical="center" wrapText="1"/>
    </xf>
    <xf numFmtId="1" fontId="49" fillId="28" borderId="44" xfId="122" applyNumberFormat="1" applyFont="1" applyFill="1" applyBorder="1" applyAlignment="1">
      <alignment horizontal="right" vertical="center" wrapText="1" shrinkToFit="1"/>
    </xf>
    <xf numFmtId="1" fontId="53" fillId="0" borderId="50" xfId="122" applyNumberFormat="1" applyFont="1" applyBorder="1" applyAlignment="1">
      <alignment horizontal="right" vertical="top" shrinkToFit="1"/>
    </xf>
    <xf numFmtId="1" fontId="53" fillId="28" borderId="50" xfId="122" applyNumberFormat="1" applyFont="1" applyFill="1" applyBorder="1" applyAlignment="1">
      <alignment horizontal="right" vertical="top" shrinkToFit="1"/>
    </xf>
    <xf numFmtId="0" fontId="50" fillId="28" borderId="79" xfId="122" applyFont="1" applyFill="1" applyBorder="1" applyAlignment="1">
      <alignment horizontal="left" vertical="center" wrapText="1"/>
    </xf>
    <xf numFmtId="0" fontId="44" fillId="28" borderId="79" xfId="122" applyFont="1" applyFill="1" applyBorder="1" applyAlignment="1">
      <alignment horizontal="left" vertical="top" wrapText="1" indent="1"/>
    </xf>
    <xf numFmtId="1" fontId="78" fillId="28" borderId="79" xfId="122" applyNumberFormat="1" applyFont="1" applyFill="1" applyBorder="1" applyAlignment="1">
      <alignment horizontal="center" vertical="top" wrapText="1" shrinkToFit="1"/>
    </xf>
    <xf numFmtId="0" fontId="50" fillId="28" borderId="79" xfId="122" applyFont="1" applyFill="1" applyBorder="1" applyAlignment="1">
      <alignment horizontal="left" wrapText="1"/>
    </xf>
    <xf numFmtId="1" fontId="78" fillId="28" borderId="79" xfId="122" applyNumberFormat="1" applyFont="1" applyFill="1" applyBorder="1" applyAlignment="1">
      <alignment horizontal="left" vertical="top" shrinkToFit="1"/>
    </xf>
    <xf numFmtId="0" fontId="50" fillId="0" borderId="79" xfId="122" applyFont="1" applyBorder="1" applyAlignment="1">
      <alignment horizontal="left" vertical="top" wrapText="1"/>
    </xf>
    <xf numFmtId="0" fontId="50" fillId="0" borderId="0" xfId="122" applyFont="1" applyAlignment="1">
      <alignment horizontal="left" vertical="top" wrapText="1"/>
    </xf>
    <xf numFmtId="0" fontId="50" fillId="0" borderId="0" xfId="122" applyFont="1" applyAlignment="1">
      <alignment horizontal="left" vertical="top"/>
    </xf>
    <xf numFmtId="3" fontId="79" fillId="0" borderId="42" xfId="122" applyNumberFormat="1" applyFont="1" applyBorder="1" applyAlignment="1">
      <alignment horizontal="left" wrapText="1"/>
    </xf>
    <xf numFmtId="0" fontId="3" fillId="28" borderId="42" xfId="122" applyFont="1" applyFill="1" applyBorder="1" applyAlignment="1">
      <alignment horizontal="left" vertical="top" wrapText="1"/>
    </xf>
    <xf numFmtId="0" fontId="3" fillId="28" borderId="39" xfId="122" applyFont="1" applyFill="1" applyBorder="1" applyAlignment="1">
      <alignment horizontal="left" vertical="top" wrapText="1"/>
    </xf>
    <xf numFmtId="0" fontId="3" fillId="28" borderId="43" xfId="122" applyFont="1" applyFill="1" applyBorder="1" applyAlignment="1">
      <alignment horizontal="left" vertical="top" wrapText="1"/>
    </xf>
    <xf numFmtId="0" fontId="47" fillId="0" borderId="42" xfId="122" applyFont="1" applyBorder="1" applyAlignment="1">
      <alignment horizontal="left" wrapText="1"/>
    </xf>
    <xf numFmtId="0" fontId="47" fillId="0" borderId="43" xfId="122" applyFont="1" applyBorder="1" applyAlignment="1">
      <alignment horizontal="left" wrapText="1"/>
    </xf>
    <xf numFmtId="0" fontId="47" fillId="0" borderId="39" xfId="122" applyFont="1" applyBorder="1" applyAlignment="1">
      <alignment horizontal="left" wrapText="1"/>
    </xf>
    <xf numFmtId="0" fontId="50" fillId="0" borderId="42" xfId="122" applyFont="1" applyBorder="1" applyAlignment="1">
      <alignment horizontal="left" wrapText="1"/>
    </xf>
    <xf numFmtId="0" fontId="50" fillId="0" borderId="39" xfId="122" applyFont="1" applyBorder="1" applyAlignment="1">
      <alignment horizontal="left" wrapText="1"/>
    </xf>
    <xf numFmtId="0" fontId="50" fillId="0" borderId="43" xfId="122" applyFont="1" applyBorder="1" applyAlignment="1">
      <alignment horizontal="left" wrapText="1"/>
    </xf>
    <xf numFmtId="0" fontId="47" fillId="29" borderId="35" xfId="122" applyFont="1" applyFill="1" applyBorder="1" applyAlignment="1">
      <alignment horizontal="left" vertical="top" wrapText="1" indent="1"/>
    </xf>
    <xf numFmtId="0" fontId="47" fillId="29" borderId="36" xfId="122" applyFont="1" applyFill="1" applyBorder="1" applyAlignment="1">
      <alignment horizontal="left" vertical="top" wrapText="1" indent="1"/>
    </xf>
    <xf numFmtId="0" fontId="47" fillId="29" borderId="37" xfId="122" applyFont="1" applyFill="1" applyBorder="1" applyAlignment="1">
      <alignment horizontal="left" vertical="top" wrapText="1" indent="1"/>
    </xf>
    <xf numFmtId="0" fontId="44" fillId="30" borderId="38" xfId="122" applyFont="1" applyFill="1" applyBorder="1" applyAlignment="1">
      <alignment horizontal="left" vertical="top" wrapText="1"/>
    </xf>
    <xf numFmtId="0" fontId="44" fillId="30" borderId="39" xfId="122" applyFont="1" applyFill="1" applyBorder="1" applyAlignment="1">
      <alignment horizontal="left" vertical="top" wrapText="1"/>
    </xf>
    <xf numFmtId="0" fontId="44" fillId="30" borderId="40" xfId="122" applyFont="1" applyFill="1" applyBorder="1" applyAlignment="1">
      <alignment horizontal="left" vertical="top" wrapText="1"/>
    </xf>
    <xf numFmtId="3" fontId="47" fillId="0" borderId="42" xfId="122" applyNumberFormat="1" applyFont="1" applyBorder="1" applyAlignment="1">
      <alignment horizontal="left" wrapText="1"/>
    </xf>
    <xf numFmtId="0" fontId="43" fillId="28" borderId="23" xfId="122" applyFont="1" applyFill="1" applyBorder="1" applyAlignment="1">
      <alignment horizontal="center" vertical="top" wrapText="1"/>
    </xf>
    <xf numFmtId="0" fontId="42" fillId="28" borderId="23" xfId="122" applyFont="1" applyFill="1" applyBorder="1" applyAlignment="1">
      <alignment horizontal="center" vertical="top" wrapText="1"/>
    </xf>
    <xf numFmtId="0" fontId="44" fillId="29" borderId="24" xfId="122" applyFont="1" applyFill="1" applyBorder="1" applyAlignment="1">
      <alignment horizontal="left" vertical="top" wrapText="1"/>
    </xf>
    <xf numFmtId="0" fontId="44" fillId="29" borderId="25" xfId="122" applyFont="1" applyFill="1" applyBorder="1" applyAlignment="1">
      <alignment horizontal="left" vertical="top" wrapText="1"/>
    </xf>
    <xf numFmtId="0" fontId="44" fillId="29" borderId="26" xfId="122" applyFont="1" applyFill="1" applyBorder="1" applyAlignment="1">
      <alignment horizontal="left" vertical="top" wrapText="1"/>
    </xf>
    <xf numFmtId="0" fontId="44" fillId="29" borderId="27" xfId="122" applyFont="1" applyFill="1" applyBorder="1" applyAlignment="1">
      <alignment horizontal="center" vertical="top" wrapText="1"/>
    </xf>
    <xf numFmtId="0" fontId="44" fillId="29" borderId="28" xfId="122" applyFont="1" applyFill="1" applyBorder="1" applyAlignment="1">
      <alignment horizontal="center" vertical="top" wrapText="1"/>
    </xf>
    <xf numFmtId="0" fontId="44" fillId="29" borderId="29" xfId="122" applyFont="1" applyFill="1" applyBorder="1" applyAlignment="1">
      <alignment horizontal="center" vertical="top" wrapText="1"/>
    </xf>
    <xf numFmtId="0" fontId="44" fillId="29" borderId="30" xfId="122" applyFont="1" applyFill="1" applyBorder="1" applyAlignment="1">
      <alignment horizontal="center" vertical="top" wrapText="1"/>
    </xf>
    <xf numFmtId="0" fontId="44" fillId="29" borderId="0" xfId="122" applyFont="1" applyFill="1" applyAlignment="1">
      <alignment horizontal="center" vertical="top" wrapText="1"/>
    </xf>
    <xf numFmtId="0" fontId="44" fillId="29" borderId="31" xfId="122" applyFont="1" applyFill="1" applyBorder="1" applyAlignment="1">
      <alignment horizontal="center" vertical="top" wrapText="1"/>
    </xf>
    <xf numFmtId="0" fontId="44" fillId="29" borderId="32" xfId="122" applyFont="1" applyFill="1" applyBorder="1" applyAlignment="1">
      <alignment horizontal="center" vertical="top" wrapText="1"/>
    </xf>
    <xf numFmtId="0" fontId="44" fillId="29" borderId="33" xfId="122" applyFont="1" applyFill="1" applyBorder="1" applyAlignment="1">
      <alignment horizontal="center" vertical="top" wrapText="1"/>
    </xf>
    <xf numFmtId="0" fontId="44" fillId="29" borderId="34" xfId="122" applyFont="1" applyFill="1" applyBorder="1" applyAlignment="1">
      <alignment horizontal="center" vertical="top" wrapText="1"/>
    </xf>
    <xf numFmtId="0" fontId="44" fillId="29" borderId="24" xfId="122" applyFont="1" applyFill="1" applyBorder="1" applyAlignment="1">
      <alignment horizontal="left" vertical="top" wrapText="1" indent="4"/>
    </xf>
    <xf numFmtId="0" fontId="44" fillId="29" borderId="25" xfId="122" applyFont="1" applyFill="1" applyBorder="1" applyAlignment="1">
      <alignment horizontal="left" vertical="top" wrapText="1" indent="4"/>
    </xf>
    <xf numFmtId="0" fontId="44" fillId="29" borderId="26" xfId="122" applyFont="1" applyFill="1" applyBorder="1" applyAlignment="1">
      <alignment horizontal="left" vertical="top" wrapText="1" indent="4"/>
    </xf>
    <xf numFmtId="0" fontId="44" fillId="29" borderId="27" xfId="122" applyFont="1" applyFill="1" applyBorder="1" applyAlignment="1">
      <alignment horizontal="left" vertical="top" wrapText="1" indent="3"/>
    </xf>
    <xf numFmtId="0" fontId="44" fillId="29" borderId="28" xfId="122" applyFont="1" applyFill="1" applyBorder="1" applyAlignment="1">
      <alignment horizontal="left" vertical="top" wrapText="1" indent="3"/>
    </xf>
    <xf numFmtId="0" fontId="44" fillId="29" borderId="29" xfId="122" applyFont="1" applyFill="1" applyBorder="1" applyAlignment="1">
      <alignment horizontal="left" vertical="top" wrapText="1" indent="3"/>
    </xf>
    <xf numFmtId="0" fontId="44" fillId="29" borderId="30" xfId="122" applyFont="1" applyFill="1" applyBorder="1" applyAlignment="1">
      <alignment horizontal="left" vertical="top" wrapText="1" indent="3"/>
    </xf>
    <xf numFmtId="0" fontId="44" fillId="29" borderId="0" xfId="122" applyFont="1" applyFill="1" applyAlignment="1">
      <alignment horizontal="left" vertical="top" wrapText="1" indent="3"/>
    </xf>
    <xf numFmtId="0" fontId="44" fillId="29" borderId="31" xfId="122" applyFont="1" applyFill="1" applyBorder="1" applyAlignment="1">
      <alignment horizontal="left" vertical="top" wrapText="1" indent="3"/>
    </xf>
    <xf numFmtId="0" fontId="44" fillId="29" borderId="32" xfId="122" applyFont="1" applyFill="1" applyBorder="1" applyAlignment="1">
      <alignment horizontal="left" vertical="top" wrapText="1" indent="3"/>
    </xf>
    <xf numFmtId="0" fontId="44" fillId="29" borderId="33" xfId="122" applyFont="1" applyFill="1" applyBorder="1" applyAlignment="1">
      <alignment horizontal="left" vertical="top" wrapText="1" indent="3"/>
    </xf>
    <xf numFmtId="0" fontId="44" fillId="29" borderId="34" xfId="122" applyFont="1" applyFill="1" applyBorder="1" applyAlignment="1">
      <alignment horizontal="left" vertical="top" wrapText="1" indent="3"/>
    </xf>
    <xf numFmtId="0" fontId="3" fillId="29" borderId="24" xfId="122" applyFont="1" applyFill="1" applyBorder="1" applyAlignment="1">
      <alignment horizontal="left" vertical="top" wrapText="1" indent="1"/>
    </xf>
    <xf numFmtId="0" fontId="3" fillId="29" borderId="25" xfId="122" applyFont="1" applyFill="1" applyBorder="1" applyAlignment="1">
      <alignment horizontal="left" vertical="top" wrapText="1" indent="1"/>
    </xf>
    <xf numFmtId="0" fontId="3" fillId="29" borderId="26" xfId="122" applyFont="1" applyFill="1" applyBorder="1" applyAlignment="1">
      <alignment horizontal="left" vertical="top" wrapText="1" indent="1"/>
    </xf>
    <xf numFmtId="0" fontId="3" fillId="29" borderId="35" xfId="122" applyFont="1" applyFill="1" applyBorder="1" applyAlignment="1">
      <alignment horizontal="left" vertical="top" wrapText="1"/>
    </xf>
    <xf numFmtId="0" fontId="3" fillId="29" borderId="36" xfId="122" applyFont="1" applyFill="1" applyBorder="1" applyAlignment="1">
      <alignment horizontal="left" vertical="top" wrapText="1"/>
    </xf>
    <xf numFmtId="0" fontId="3" fillId="29" borderId="37" xfId="122" applyFont="1" applyFill="1" applyBorder="1" applyAlignment="1">
      <alignment horizontal="left" vertical="top" wrapText="1"/>
    </xf>
    <xf numFmtId="3" fontId="51" fillId="0" borderId="42" xfId="122" applyNumberFormat="1" applyFont="1" applyBorder="1" applyAlignment="1">
      <alignment horizontal="left" vertical="center" wrapText="1"/>
    </xf>
    <xf numFmtId="3" fontId="51" fillId="0" borderId="39" xfId="122" applyNumberFormat="1" applyFont="1" applyBorder="1" applyAlignment="1">
      <alignment horizontal="left" vertical="center" wrapText="1"/>
    </xf>
    <xf numFmtId="3" fontId="79" fillId="0" borderId="42" xfId="122" applyNumberFormat="1" applyFont="1" applyBorder="1" applyAlignment="1">
      <alignment horizontal="left" wrapText="1"/>
    </xf>
    <xf numFmtId="0" fontId="79" fillId="0" borderId="39" xfId="122" applyFont="1" applyBorder="1" applyAlignment="1">
      <alignment horizontal="left" wrapText="1"/>
    </xf>
    <xf numFmtId="0" fontId="79" fillId="0" borderId="43" xfId="122" applyFont="1" applyBorder="1" applyAlignment="1">
      <alignment horizontal="left" wrapText="1"/>
    </xf>
    <xf numFmtId="0" fontId="49" fillId="28" borderId="42" xfId="122" applyFont="1" applyFill="1" applyBorder="1" applyAlignment="1">
      <alignment horizontal="left" vertical="top" wrapText="1"/>
    </xf>
    <xf numFmtId="0" fontId="47" fillId="28" borderId="39" xfId="122" applyFont="1" applyFill="1" applyBorder="1" applyAlignment="1">
      <alignment horizontal="left" vertical="top" wrapText="1"/>
    </xf>
    <xf numFmtId="0" fontId="47" fillId="28" borderId="43" xfId="122" applyFont="1" applyFill="1" applyBorder="1" applyAlignment="1">
      <alignment horizontal="left" vertical="top" wrapText="1"/>
    </xf>
    <xf numFmtId="0" fontId="47" fillId="0" borderId="42" xfId="122" applyFont="1" applyBorder="1" applyAlignment="1">
      <alignment horizontal="left" vertical="center" wrapText="1"/>
    </xf>
    <xf numFmtId="0" fontId="47" fillId="0" borderId="43" xfId="122" applyFont="1" applyBorder="1" applyAlignment="1">
      <alignment horizontal="left" vertical="center" wrapText="1"/>
    </xf>
    <xf numFmtId="0" fontId="47" fillId="0" borderId="39" xfId="122" applyFont="1" applyBorder="1" applyAlignment="1">
      <alignment horizontal="left" vertical="center" wrapText="1"/>
    </xf>
    <xf numFmtId="0" fontId="50" fillId="0" borderId="42" xfId="122" applyFont="1" applyBorder="1" applyAlignment="1">
      <alignment horizontal="left" vertical="center" wrapText="1"/>
    </xf>
    <xf numFmtId="0" fontId="50" fillId="0" borderId="39" xfId="122" applyFont="1" applyBorder="1" applyAlignment="1">
      <alignment horizontal="left" vertical="center" wrapText="1"/>
    </xf>
    <xf numFmtId="0" fontId="50" fillId="0" borderId="43" xfId="122" applyFont="1" applyBorder="1" applyAlignment="1">
      <alignment horizontal="left" vertical="center" wrapText="1"/>
    </xf>
    <xf numFmtId="0" fontId="47" fillId="28" borderId="42" xfId="122" applyFont="1" applyFill="1" applyBorder="1" applyAlignment="1">
      <alignment horizontal="left" vertical="top" wrapText="1"/>
    </xf>
    <xf numFmtId="0" fontId="44" fillId="30" borderId="35" xfId="122" applyFont="1" applyFill="1" applyBorder="1" applyAlignment="1">
      <alignment horizontal="left" vertical="top" wrapText="1"/>
    </xf>
    <xf numFmtId="0" fontId="44" fillId="30" borderId="36" xfId="122" applyFont="1" applyFill="1" applyBorder="1" applyAlignment="1">
      <alignment horizontal="left" vertical="top" wrapText="1"/>
    </xf>
    <xf numFmtId="0" fontId="44" fillId="30" borderId="37" xfId="122" applyFont="1" applyFill="1" applyBorder="1" applyAlignment="1">
      <alignment horizontal="left" vertical="top" wrapText="1"/>
    </xf>
    <xf numFmtId="0" fontId="47" fillId="28" borderId="52" xfId="122" applyFont="1" applyFill="1" applyBorder="1" applyAlignment="1">
      <alignment horizontal="left" vertical="top" wrapText="1"/>
    </xf>
    <xf numFmtId="0" fontId="47" fillId="28" borderId="36" xfId="122" applyFont="1" applyFill="1" applyBorder="1" applyAlignment="1">
      <alignment horizontal="left" vertical="top" wrapText="1"/>
    </xf>
    <xf numFmtId="0" fontId="47" fillId="28" borderId="53" xfId="122" applyFont="1" applyFill="1" applyBorder="1" applyAlignment="1">
      <alignment horizontal="left" vertical="top" wrapText="1"/>
    </xf>
    <xf numFmtId="0" fontId="3" fillId="28" borderId="47" xfId="122" applyFont="1" applyFill="1" applyBorder="1" applyAlignment="1">
      <alignment horizontal="left" vertical="top" wrapText="1"/>
    </xf>
    <xf numFmtId="0" fontId="3" fillId="28" borderId="48" xfId="122" applyFont="1" applyFill="1" applyBorder="1" applyAlignment="1">
      <alignment horizontal="left" vertical="top" wrapText="1"/>
    </xf>
    <xf numFmtId="0" fontId="3" fillId="28" borderId="49" xfId="122" applyFont="1" applyFill="1" applyBorder="1" applyAlignment="1">
      <alignment horizontal="left" vertical="top" wrapText="1"/>
    </xf>
    <xf numFmtId="3" fontId="47" fillId="0" borderId="47" xfId="122" applyNumberFormat="1" applyFont="1" applyBorder="1" applyAlignment="1">
      <alignment horizontal="left" vertical="center" wrapText="1"/>
    </xf>
    <xf numFmtId="0" fontId="47" fillId="0" borderId="48" xfId="122" applyFont="1" applyBorder="1" applyAlignment="1">
      <alignment horizontal="left" vertical="center" wrapText="1"/>
    </xf>
    <xf numFmtId="0" fontId="47" fillId="0" borderId="49" xfId="122" applyFont="1" applyBorder="1" applyAlignment="1">
      <alignment horizontal="left" vertical="center" wrapText="1"/>
    </xf>
    <xf numFmtId="0" fontId="49" fillId="28" borderId="47" xfId="122" applyFont="1" applyFill="1" applyBorder="1" applyAlignment="1">
      <alignment horizontal="left" vertical="top" wrapText="1"/>
    </xf>
    <xf numFmtId="0" fontId="47" fillId="28" borderId="48" xfId="122" applyFont="1" applyFill="1" applyBorder="1" applyAlignment="1">
      <alignment horizontal="left" vertical="top" wrapText="1"/>
    </xf>
    <xf numFmtId="0" fontId="47" fillId="28" borderId="49" xfId="122" applyFont="1" applyFill="1" applyBorder="1" applyAlignment="1">
      <alignment horizontal="left" vertical="top" wrapText="1"/>
    </xf>
    <xf numFmtId="0" fontId="47" fillId="0" borderId="47" xfId="122" applyFont="1" applyBorder="1" applyAlignment="1">
      <alignment horizontal="left" vertical="center" wrapText="1"/>
    </xf>
    <xf numFmtId="0" fontId="48" fillId="28" borderId="24" xfId="122" applyFont="1" applyFill="1" applyBorder="1" applyAlignment="1">
      <alignment horizontal="center" vertical="top" wrapText="1"/>
    </xf>
    <xf numFmtId="0" fontId="44" fillId="28" borderId="25" xfId="122" applyFont="1" applyFill="1" applyBorder="1" applyAlignment="1">
      <alignment horizontal="center" vertical="top" wrapText="1"/>
    </xf>
    <xf numFmtId="0" fontId="44" fillId="28" borderId="26" xfId="122" applyFont="1" applyFill="1" applyBorder="1" applyAlignment="1">
      <alignment horizontal="center" vertical="top" wrapText="1"/>
    </xf>
    <xf numFmtId="0" fontId="44" fillId="28" borderId="24" xfId="122" applyFont="1" applyFill="1" applyBorder="1" applyAlignment="1">
      <alignment horizontal="center" vertical="top" wrapText="1"/>
    </xf>
    <xf numFmtId="0" fontId="44" fillId="29" borderId="35" xfId="122" applyFont="1" applyFill="1" applyBorder="1" applyAlignment="1">
      <alignment horizontal="left" vertical="top" wrapText="1"/>
    </xf>
    <xf numFmtId="0" fontId="44" fillId="29" borderId="36" xfId="122" applyFont="1" applyFill="1" applyBorder="1" applyAlignment="1">
      <alignment horizontal="left" vertical="top" wrapText="1"/>
    </xf>
    <xf numFmtId="0" fontId="44" fillId="29" borderId="37" xfId="122" applyFont="1" applyFill="1" applyBorder="1" applyAlignment="1">
      <alignment horizontal="left" vertical="top" wrapText="1"/>
    </xf>
    <xf numFmtId="0" fontId="44" fillId="30" borderId="42" xfId="122" applyFont="1" applyFill="1" applyBorder="1" applyAlignment="1">
      <alignment horizontal="left" vertical="top" wrapText="1"/>
    </xf>
    <xf numFmtId="0" fontId="44" fillId="30" borderId="43" xfId="122" applyFont="1" applyFill="1" applyBorder="1" applyAlignment="1">
      <alignment horizontal="left" vertical="top" wrapText="1"/>
    </xf>
    <xf numFmtId="0" fontId="44" fillId="30" borderId="42" xfId="122" applyFont="1" applyFill="1" applyBorder="1" applyAlignment="1">
      <alignment horizontal="left" vertical="top" wrapText="1" indent="2"/>
    </xf>
    <xf numFmtId="0" fontId="44" fillId="30" borderId="39" xfId="122" applyFont="1" applyFill="1" applyBorder="1" applyAlignment="1">
      <alignment horizontal="left" vertical="top" wrapText="1" indent="2"/>
    </xf>
    <xf numFmtId="0" fontId="44" fillId="30" borderId="43" xfId="122" applyFont="1" applyFill="1" applyBorder="1" applyAlignment="1">
      <alignment horizontal="left" vertical="top" wrapText="1" indent="2"/>
    </xf>
    <xf numFmtId="3" fontId="47" fillId="0" borderId="42" xfId="122" applyNumberFormat="1" applyFont="1" applyBorder="1" applyAlignment="1">
      <alignment horizontal="left" vertical="center" wrapText="1"/>
    </xf>
    <xf numFmtId="1" fontId="49" fillId="28" borderId="42" xfId="122" applyNumberFormat="1" applyFont="1" applyFill="1" applyBorder="1" applyAlignment="1">
      <alignment horizontal="center" vertical="top" shrinkToFit="1"/>
    </xf>
    <xf numFmtId="1" fontId="49" fillId="28" borderId="39" xfId="122" applyNumberFormat="1" applyFont="1" applyFill="1" applyBorder="1" applyAlignment="1">
      <alignment horizontal="center" vertical="top" shrinkToFit="1"/>
    </xf>
    <xf numFmtId="1" fontId="49" fillId="28" borderId="43" xfId="122" applyNumberFormat="1" applyFont="1" applyFill="1" applyBorder="1" applyAlignment="1">
      <alignment horizontal="center" vertical="top" shrinkToFit="1"/>
    </xf>
    <xf numFmtId="0" fontId="3" fillId="28" borderId="42" xfId="122" applyFont="1" applyFill="1" applyBorder="1" applyAlignment="1">
      <alignment horizontal="center" vertical="top" wrapText="1"/>
    </xf>
    <xf numFmtId="0" fontId="3" fillId="28" borderId="39" xfId="122" applyFont="1" applyFill="1" applyBorder="1" applyAlignment="1">
      <alignment horizontal="center" vertical="top" wrapText="1"/>
    </xf>
    <xf numFmtId="0" fontId="3" fillId="28" borderId="43" xfId="122" applyFont="1" applyFill="1" applyBorder="1" applyAlignment="1">
      <alignment horizontal="center" vertical="top" wrapText="1"/>
    </xf>
    <xf numFmtId="0" fontId="3" fillId="28" borderId="47" xfId="122" applyFont="1" applyFill="1" applyBorder="1" applyAlignment="1">
      <alignment horizontal="left" vertical="center" wrapText="1"/>
    </xf>
    <xf numFmtId="0" fontId="3" fillId="28" borderId="48" xfId="122" applyFont="1" applyFill="1" applyBorder="1" applyAlignment="1">
      <alignment horizontal="left" vertical="center" wrapText="1"/>
    </xf>
    <xf numFmtId="0" fontId="3" fillId="28" borderId="49" xfId="122" applyFont="1" applyFill="1" applyBorder="1" applyAlignment="1">
      <alignment horizontal="left" vertical="center" wrapText="1"/>
    </xf>
    <xf numFmtId="0" fontId="3" fillId="28" borderId="47" xfId="122" applyFont="1" applyFill="1" applyBorder="1" applyAlignment="1">
      <alignment horizontal="center" vertical="top" wrapText="1"/>
    </xf>
    <xf numFmtId="0" fontId="3" fillId="28" borderId="48" xfId="122" applyFont="1" applyFill="1" applyBorder="1" applyAlignment="1">
      <alignment horizontal="center" vertical="top" wrapText="1"/>
    </xf>
    <xf numFmtId="0" fontId="3" fillId="28" borderId="49" xfId="122" applyFont="1" applyFill="1" applyBorder="1" applyAlignment="1">
      <alignment horizontal="center" vertical="top" wrapText="1"/>
    </xf>
    <xf numFmtId="0" fontId="5" fillId="28" borderId="24" xfId="122" applyFont="1" applyFill="1" applyBorder="1" applyAlignment="1">
      <alignment horizontal="center" vertical="top" wrapText="1"/>
    </xf>
    <xf numFmtId="0" fontId="5" fillId="28" borderId="25" xfId="122" applyFont="1" applyFill="1" applyBorder="1" applyAlignment="1">
      <alignment horizontal="center" vertical="top" wrapText="1"/>
    </xf>
    <xf numFmtId="0" fontId="5" fillId="28" borderId="26" xfId="122" applyFont="1" applyFill="1" applyBorder="1" applyAlignment="1">
      <alignment horizontal="center" vertical="top" wrapText="1"/>
    </xf>
    <xf numFmtId="0" fontId="47" fillId="28" borderId="42" xfId="122" applyFont="1" applyFill="1" applyBorder="1" applyAlignment="1">
      <alignment horizontal="center" vertical="top" wrapText="1"/>
    </xf>
    <xf numFmtId="0" fontId="47" fillId="28" borderId="39" xfId="122" applyFont="1" applyFill="1" applyBorder="1" applyAlignment="1">
      <alignment horizontal="center" vertical="top" wrapText="1"/>
    </xf>
    <xf numFmtId="0" fontId="47" fillId="28" borderId="43" xfId="122" applyFont="1" applyFill="1" applyBorder="1" applyAlignment="1">
      <alignment horizontal="center" vertical="top" wrapText="1"/>
    </xf>
    <xf numFmtId="0" fontId="3" fillId="28" borderId="42" xfId="122" applyFont="1" applyFill="1" applyBorder="1" applyAlignment="1">
      <alignment horizontal="left" vertical="center" wrapText="1"/>
    </xf>
    <xf numFmtId="0" fontId="3" fillId="28" borderId="39" xfId="122" applyFont="1" applyFill="1" applyBorder="1" applyAlignment="1">
      <alignment horizontal="left" vertical="center" wrapText="1"/>
    </xf>
    <xf numFmtId="0" fontId="3" fillId="28" borderId="43" xfId="122" applyFont="1" applyFill="1" applyBorder="1" applyAlignment="1">
      <alignment horizontal="left" vertical="center" wrapText="1"/>
    </xf>
    <xf numFmtId="0" fontId="44" fillId="28" borderId="47" xfId="122" applyFont="1" applyFill="1" applyBorder="1" applyAlignment="1">
      <alignment horizontal="left" vertical="top" wrapText="1"/>
    </xf>
    <xf numFmtId="0" fontId="44" fillId="28" borderId="48" xfId="122" applyFont="1" applyFill="1" applyBorder="1" applyAlignment="1">
      <alignment horizontal="left" vertical="top" wrapText="1"/>
    </xf>
    <xf numFmtId="0" fontId="44" fillId="28" borderId="49" xfId="122" applyFont="1" applyFill="1" applyBorder="1" applyAlignment="1">
      <alignment horizontal="left" vertical="top" wrapText="1"/>
    </xf>
    <xf numFmtId="0" fontId="44" fillId="29" borderId="35" xfId="122" applyFont="1" applyFill="1" applyBorder="1" applyAlignment="1">
      <alignment horizontal="center" vertical="top" wrapText="1"/>
    </xf>
    <xf numFmtId="0" fontId="44" fillId="29" borderId="36" xfId="122" applyFont="1" applyFill="1" applyBorder="1" applyAlignment="1">
      <alignment horizontal="center" vertical="top" wrapText="1"/>
    </xf>
    <xf numFmtId="0" fontId="44" fillId="29" borderId="37" xfId="122" applyFont="1" applyFill="1" applyBorder="1" applyAlignment="1">
      <alignment horizontal="center" vertical="top" wrapText="1"/>
    </xf>
    <xf numFmtId="0" fontId="50" fillId="29" borderId="35" xfId="122" applyFont="1" applyFill="1" applyBorder="1" applyAlignment="1">
      <alignment horizontal="left" wrapText="1"/>
    </xf>
    <xf numFmtId="0" fontId="50" fillId="29" borderId="36" xfId="122" applyFont="1" applyFill="1" applyBorder="1" applyAlignment="1">
      <alignment horizontal="left" wrapText="1"/>
    </xf>
    <xf numFmtId="0" fontId="50" fillId="29" borderId="37" xfId="122" applyFont="1" applyFill="1" applyBorder="1" applyAlignment="1">
      <alignment horizontal="left" wrapText="1"/>
    </xf>
    <xf numFmtId="0" fontId="44" fillId="30" borderId="38" xfId="122" applyFont="1" applyFill="1" applyBorder="1" applyAlignment="1">
      <alignment horizontal="left" vertical="top" wrapText="1" indent="4"/>
    </xf>
    <xf numFmtId="0" fontId="44" fillId="30" borderId="39" xfId="122" applyFont="1" applyFill="1" applyBorder="1" applyAlignment="1">
      <alignment horizontal="left" vertical="top" wrapText="1" indent="4"/>
    </xf>
    <xf numFmtId="0" fontId="44" fillId="30" borderId="43" xfId="122" applyFont="1" applyFill="1" applyBorder="1" applyAlignment="1">
      <alignment horizontal="left" vertical="top" wrapText="1" indent="4"/>
    </xf>
    <xf numFmtId="0" fontId="56" fillId="28" borderId="42" xfId="122" applyFont="1" applyFill="1" applyBorder="1" applyAlignment="1">
      <alignment horizontal="center" vertical="top" wrapText="1"/>
    </xf>
    <xf numFmtId="0" fontId="56" fillId="28" borderId="39" xfId="122" applyFont="1" applyFill="1" applyBorder="1" applyAlignment="1">
      <alignment horizontal="center" vertical="top" wrapText="1"/>
    </xf>
    <xf numFmtId="0" fontId="56" fillId="28" borderId="38" xfId="122" applyFont="1" applyFill="1" applyBorder="1" applyAlignment="1">
      <alignment horizontal="center" vertical="top" wrapText="1"/>
    </xf>
    <xf numFmtId="0" fontId="56" fillId="28" borderId="43" xfId="122" applyFont="1" applyFill="1" applyBorder="1" applyAlignment="1">
      <alignment horizontal="center" vertical="top" wrapText="1"/>
    </xf>
    <xf numFmtId="0" fontId="56" fillId="28" borderId="42" xfId="122" applyFont="1" applyFill="1" applyBorder="1" applyAlignment="1">
      <alignment horizontal="left" vertical="top" wrapText="1" indent="2"/>
    </xf>
    <xf numFmtId="0" fontId="56" fillId="28" borderId="39" xfId="122" applyFont="1" applyFill="1" applyBorder="1" applyAlignment="1">
      <alignment horizontal="left" vertical="top" wrapText="1" indent="2"/>
    </xf>
    <xf numFmtId="0" fontId="56" fillId="28" borderId="43" xfId="122" applyFont="1" applyFill="1" applyBorder="1" applyAlignment="1">
      <alignment horizontal="left" vertical="top" wrapText="1" indent="2"/>
    </xf>
    <xf numFmtId="0" fontId="44" fillId="30" borderId="42" xfId="122" applyFont="1" applyFill="1" applyBorder="1" applyAlignment="1">
      <alignment horizontal="left" vertical="top" wrapText="1" indent="8"/>
    </xf>
    <xf numFmtId="0" fontId="44" fillId="30" borderId="39" xfId="122" applyFont="1" applyFill="1" applyBorder="1" applyAlignment="1">
      <alignment horizontal="left" vertical="top" wrapText="1" indent="8"/>
    </xf>
    <xf numFmtId="0" fontId="44" fillId="30" borderId="40" xfId="122" applyFont="1" applyFill="1" applyBorder="1" applyAlignment="1">
      <alignment horizontal="left" vertical="top" wrapText="1" indent="8"/>
    </xf>
    <xf numFmtId="0" fontId="50" fillId="28" borderId="42" xfId="122" applyFont="1" applyFill="1" applyBorder="1" applyAlignment="1">
      <alignment horizontal="left" wrapText="1"/>
    </xf>
    <xf numFmtId="0" fontId="50" fillId="28" borderId="39" xfId="122" applyFont="1" applyFill="1" applyBorder="1" applyAlignment="1">
      <alignment horizontal="left" wrapText="1"/>
    </xf>
    <xf numFmtId="0" fontId="50" fillId="28" borderId="43" xfId="122" applyFont="1" applyFill="1" applyBorder="1" applyAlignment="1">
      <alignment horizontal="left" wrapText="1"/>
    </xf>
    <xf numFmtId="0" fontId="56" fillId="28" borderId="42" xfId="122" applyFont="1" applyFill="1" applyBorder="1" applyAlignment="1">
      <alignment horizontal="left" vertical="top" wrapText="1"/>
    </xf>
    <xf numFmtId="0" fontId="56" fillId="28" borderId="39" xfId="122" applyFont="1" applyFill="1" applyBorder="1" applyAlignment="1">
      <alignment horizontal="left" vertical="top" wrapText="1"/>
    </xf>
    <xf numFmtId="0" fontId="56" fillId="28" borderId="43" xfId="122" applyFont="1" applyFill="1" applyBorder="1" applyAlignment="1">
      <alignment horizontal="left" vertical="top" wrapText="1"/>
    </xf>
    <xf numFmtId="0" fontId="44" fillId="30" borderId="38" xfId="122" applyFont="1" applyFill="1" applyBorder="1" applyAlignment="1">
      <alignment horizontal="center" vertical="top" wrapText="1"/>
    </xf>
    <xf numFmtId="0" fontId="44" fillId="30" borderId="39" xfId="122" applyFont="1" applyFill="1" applyBorder="1" applyAlignment="1">
      <alignment horizontal="center" vertical="top" wrapText="1"/>
    </xf>
    <xf numFmtId="0" fontId="44" fillId="30" borderId="43" xfId="122" applyFont="1" applyFill="1" applyBorder="1" applyAlignment="1">
      <alignment horizontal="center" vertical="top" wrapText="1"/>
    </xf>
    <xf numFmtId="0" fontId="50" fillId="28" borderId="42" xfId="122" applyFont="1" applyFill="1" applyBorder="1" applyAlignment="1">
      <alignment horizontal="left" vertical="top" wrapText="1"/>
    </xf>
    <xf numFmtId="0" fontId="50" fillId="28" borderId="39" xfId="122" applyFont="1" applyFill="1" applyBorder="1" applyAlignment="1">
      <alignment horizontal="left" vertical="top" wrapText="1"/>
    </xf>
    <xf numFmtId="0" fontId="50" fillId="28" borderId="43" xfId="122" applyFont="1" applyFill="1" applyBorder="1" applyAlignment="1">
      <alignment horizontal="left" vertical="top" wrapText="1"/>
    </xf>
    <xf numFmtId="0" fontId="44" fillId="30" borderId="42" xfId="122" applyFont="1" applyFill="1" applyBorder="1" applyAlignment="1">
      <alignment horizontal="center" vertical="top" wrapText="1"/>
    </xf>
    <xf numFmtId="0" fontId="44" fillId="30" borderId="40" xfId="122" applyFont="1" applyFill="1" applyBorder="1" applyAlignment="1">
      <alignment horizontal="center" vertical="top" wrapText="1"/>
    </xf>
    <xf numFmtId="0" fontId="50" fillId="32" borderId="24" xfId="122" applyFont="1" applyFill="1" applyBorder="1" applyAlignment="1">
      <alignment horizontal="left" vertical="top" wrapText="1"/>
    </xf>
    <xf numFmtId="0" fontId="50" fillId="32" borderId="25" xfId="122" applyFont="1" applyFill="1" applyBorder="1" applyAlignment="1">
      <alignment horizontal="left" vertical="top" wrapText="1"/>
    </xf>
    <xf numFmtId="0" fontId="50" fillId="32" borderId="26" xfId="122" applyFont="1" applyFill="1" applyBorder="1" applyAlignment="1">
      <alignment horizontal="left" vertical="top" wrapText="1"/>
    </xf>
    <xf numFmtId="0" fontId="44" fillId="30" borderId="35" xfId="122" applyFont="1" applyFill="1" applyBorder="1" applyAlignment="1">
      <alignment horizontal="center" vertical="top" wrapText="1"/>
    </xf>
    <xf numFmtId="0" fontId="44" fillId="30" borderId="36" xfId="122" applyFont="1" applyFill="1" applyBorder="1" applyAlignment="1">
      <alignment horizontal="center" vertical="top" wrapText="1"/>
    </xf>
    <xf numFmtId="0" fontId="44" fillId="30" borderId="53" xfId="122" applyFont="1" applyFill="1" applyBorder="1" applyAlignment="1">
      <alignment horizontal="center" vertical="top" wrapText="1"/>
    </xf>
    <xf numFmtId="0" fontId="44" fillId="30" borderId="52" xfId="122" applyFont="1" applyFill="1" applyBorder="1" applyAlignment="1">
      <alignment horizontal="center" vertical="top" wrapText="1"/>
    </xf>
    <xf numFmtId="0" fontId="44" fillId="30" borderId="37" xfId="122" applyFont="1" applyFill="1" applyBorder="1" applyAlignment="1">
      <alignment horizontal="center" vertical="top" wrapText="1"/>
    </xf>
    <xf numFmtId="0" fontId="3" fillId="28" borderId="38" xfId="122" applyFont="1" applyFill="1" applyBorder="1" applyAlignment="1">
      <alignment horizontal="left" vertical="top" wrapText="1"/>
    </xf>
    <xf numFmtId="0" fontId="56" fillId="28" borderId="47" xfId="122" applyFont="1" applyFill="1" applyBorder="1" applyAlignment="1">
      <alignment horizontal="left" vertical="top" wrapText="1"/>
    </xf>
    <xf numFmtId="0" fontId="56" fillId="28" borderId="48" xfId="122" applyFont="1" applyFill="1" applyBorder="1" applyAlignment="1">
      <alignment horizontal="left" vertical="top" wrapText="1"/>
    </xf>
    <xf numFmtId="0" fontId="56" fillId="28" borderId="49" xfId="122" applyFont="1" applyFill="1" applyBorder="1" applyAlignment="1">
      <alignment horizontal="left" vertical="top" wrapText="1"/>
    </xf>
    <xf numFmtId="0" fontId="44" fillId="28" borderId="52" xfId="122" applyFont="1" applyFill="1" applyBorder="1" applyAlignment="1">
      <alignment horizontal="center" vertical="top" wrapText="1"/>
    </xf>
    <xf numFmtId="0" fontId="44" fillId="28" borderId="36" xfId="122" applyFont="1" applyFill="1" applyBorder="1" applyAlignment="1">
      <alignment horizontal="center" vertical="top" wrapText="1"/>
    </xf>
    <xf numFmtId="0" fontId="44" fillId="28" borderId="53" xfId="122" applyFont="1" applyFill="1" applyBorder="1" applyAlignment="1">
      <alignment horizontal="center" vertical="top" wrapText="1"/>
    </xf>
    <xf numFmtId="1" fontId="54" fillId="28" borderId="54" xfId="122" applyNumberFormat="1" applyFont="1" applyFill="1" applyBorder="1" applyAlignment="1">
      <alignment horizontal="left" vertical="center" wrapText="1" shrinkToFit="1"/>
    </xf>
    <xf numFmtId="1" fontId="54" fillId="28" borderId="58" xfId="122" applyNumberFormat="1" applyFont="1" applyFill="1" applyBorder="1" applyAlignment="1">
      <alignment horizontal="left" vertical="center" wrapText="1" shrinkToFit="1"/>
    </xf>
    <xf numFmtId="1" fontId="54" fillId="28" borderId="61" xfId="122" applyNumberFormat="1" applyFont="1" applyFill="1" applyBorder="1" applyAlignment="1">
      <alignment horizontal="left" vertical="center" wrapText="1" shrinkToFit="1"/>
    </xf>
    <xf numFmtId="0" fontId="56" fillId="28" borderId="55" xfId="122" applyFont="1" applyFill="1" applyBorder="1" applyAlignment="1">
      <alignment horizontal="center" vertical="center" wrapText="1"/>
    </xf>
    <xf numFmtId="0" fontId="56" fillId="28" borderId="56" xfId="122" applyFont="1" applyFill="1" applyBorder="1" applyAlignment="1">
      <alignment horizontal="center" vertical="center" wrapText="1"/>
    </xf>
    <xf numFmtId="0" fontId="56" fillId="28" borderId="57" xfId="122" applyFont="1" applyFill="1" applyBorder="1" applyAlignment="1">
      <alignment horizontal="center" vertical="center" wrapText="1"/>
    </xf>
    <xf numFmtId="0" fontId="56" fillId="28" borderId="59" xfId="122" applyFont="1" applyFill="1" applyBorder="1" applyAlignment="1">
      <alignment horizontal="center" vertical="center" wrapText="1"/>
    </xf>
    <xf numFmtId="0" fontId="56" fillId="28" borderId="0" xfId="122" applyFont="1" applyFill="1" applyAlignment="1">
      <alignment horizontal="center" vertical="center" wrapText="1"/>
    </xf>
    <xf numFmtId="0" fontId="56" fillId="28" borderId="60" xfId="122" applyFont="1" applyFill="1" applyBorder="1" applyAlignment="1">
      <alignment horizontal="center" vertical="center" wrapText="1"/>
    </xf>
    <xf numFmtId="0" fontId="56" fillId="28" borderId="62" xfId="122" applyFont="1" applyFill="1" applyBorder="1" applyAlignment="1">
      <alignment horizontal="center" vertical="center" wrapText="1"/>
    </xf>
    <xf numFmtId="0" fontId="56" fillId="28" borderId="23" xfId="122" applyFont="1" applyFill="1" applyBorder="1" applyAlignment="1">
      <alignment horizontal="center" vertical="center" wrapText="1"/>
    </xf>
    <xf numFmtId="0" fontId="56" fillId="28" borderId="63" xfId="122" applyFont="1" applyFill="1" applyBorder="1" applyAlignment="1">
      <alignment horizontal="center" vertical="center" wrapText="1"/>
    </xf>
    <xf numFmtId="0" fontId="5" fillId="28" borderId="38" xfId="122" applyFont="1" applyFill="1" applyBorder="1" applyAlignment="1">
      <alignment horizontal="left" vertical="top" wrapText="1"/>
    </xf>
    <xf numFmtId="0" fontId="5" fillId="28" borderId="39" xfId="122" applyFont="1" applyFill="1" applyBorder="1" applyAlignment="1">
      <alignment horizontal="left" vertical="top" wrapText="1"/>
    </xf>
    <xf numFmtId="0" fontId="5" fillId="28" borderId="43" xfId="122" applyFont="1" applyFill="1" applyBorder="1" applyAlignment="1">
      <alignment horizontal="left" vertical="top" wrapText="1"/>
    </xf>
    <xf numFmtId="0" fontId="50" fillId="33" borderId="24" xfId="122" applyFont="1" applyFill="1" applyBorder="1" applyAlignment="1">
      <alignment horizontal="left" vertical="top" wrapText="1"/>
    </xf>
    <xf numFmtId="0" fontId="50" fillId="33" borderId="25" xfId="122" applyFont="1" applyFill="1" applyBorder="1" applyAlignment="1">
      <alignment horizontal="left" vertical="top" wrapText="1"/>
    </xf>
    <xf numFmtId="0" fontId="50" fillId="33" borderId="26" xfId="122" applyFont="1" applyFill="1" applyBorder="1" applyAlignment="1">
      <alignment horizontal="left" vertical="top" wrapText="1"/>
    </xf>
    <xf numFmtId="0" fontId="3" fillId="28" borderId="35" xfId="122" applyFont="1" applyFill="1" applyBorder="1" applyAlignment="1">
      <alignment horizontal="left" vertical="top" wrapText="1"/>
    </xf>
    <xf numFmtId="0" fontId="3" fillId="28" borderId="36" xfId="122" applyFont="1" applyFill="1" applyBorder="1" applyAlignment="1">
      <alignment horizontal="left" vertical="top" wrapText="1"/>
    </xf>
    <xf numFmtId="0" fontId="3" fillId="28" borderId="53" xfId="122" applyFont="1" applyFill="1" applyBorder="1" applyAlignment="1">
      <alignment horizontal="left" vertical="top" wrapText="1"/>
    </xf>
    <xf numFmtId="0" fontId="47" fillId="0" borderId="52" xfId="122" applyFont="1" applyBorder="1" applyAlignment="1">
      <alignment horizontal="left" wrapText="1"/>
    </xf>
    <xf numFmtId="0" fontId="47" fillId="0" borderId="36" xfId="122" applyFont="1" applyBorder="1" applyAlignment="1">
      <alignment horizontal="left" wrapText="1"/>
    </xf>
    <xf numFmtId="0" fontId="47" fillId="0" borderId="53" xfId="122" applyFont="1" applyBorder="1" applyAlignment="1">
      <alignment horizontal="left" wrapText="1"/>
    </xf>
    <xf numFmtId="0" fontId="47" fillId="28" borderId="38" xfId="122" applyFont="1" applyFill="1" applyBorder="1" applyAlignment="1">
      <alignment horizontal="left" vertical="top" wrapText="1"/>
    </xf>
    <xf numFmtId="0" fontId="3" fillId="0" borderId="55" xfId="122" applyFont="1" applyBorder="1" applyAlignment="1">
      <alignment horizontal="left" vertical="top" wrapText="1"/>
    </xf>
    <xf numFmtId="0" fontId="3" fillId="0" borderId="56" xfId="122" applyFont="1" applyBorder="1" applyAlignment="1">
      <alignment horizontal="left" vertical="top" wrapText="1"/>
    </xf>
    <xf numFmtId="0" fontId="3" fillId="0" borderId="57" xfId="122" applyFont="1" applyBorder="1" applyAlignment="1">
      <alignment horizontal="left" vertical="top" wrapText="1"/>
    </xf>
    <xf numFmtId="0" fontId="3" fillId="0" borderId="62" xfId="122" applyFont="1" applyBorder="1" applyAlignment="1">
      <alignment horizontal="left" vertical="top" wrapText="1"/>
    </xf>
    <xf numFmtId="0" fontId="3" fillId="0" borderId="23" xfId="122" applyFont="1" applyBorder="1" applyAlignment="1">
      <alignment horizontal="left" vertical="top" wrapText="1"/>
    </xf>
    <xf numFmtId="0" fontId="3" fillId="0" borderId="63" xfId="122" applyFont="1" applyBorder="1" applyAlignment="1">
      <alignment horizontal="left" vertical="top" wrapText="1"/>
    </xf>
    <xf numFmtId="0" fontId="3" fillId="0" borderId="55" xfId="122" applyFont="1" applyBorder="1" applyAlignment="1">
      <alignment horizontal="left" vertical="center" wrapText="1" indent="4"/>
    </xf>
    <xf numFmtId="0" fontId="3" fillId="0" borderId="56" xfId="122" applyFont="1" applyBorder="1" applyAlignment="1">
      <alignment horizontal="left" vertical="center" wrapText="1" indent="4"/>
    </xf>
    <xf numFmtId="0" fontId="3" fillId="0" borderId="64" xfId="122" applyFont="1" applyBorder="1" applyAlignment="1">
      <alignment horizontal="left" vertical="center" wrapText="1" indent="4"/>
    </xf>
    <xf numFmtId="0" fontId="3" fillId="0" borderId="62" xfId="122" applyFont="1" applyBorder="1" applyAlignment="1">
      <alignment horizontal="left" vertical="center" wrapText="1" indent="4"/>
    </xf>
    <xf numFmtId="0" fontId="3" fillId="0" borderId="23" xfId="122" applyFont="1" applyBorder="1" applyAlignment="1">
      <alignment horizontal="left" vertical="center" wrapText="1" indent="4"/>
    </xf>
    <xf numFmtId="0" fontId="3" fillId="0" borderId="66" xfId="122" applyFont="1" applyBorder="1" applyAlignment="1">
      <alignment horizontal="left" vertical="center" wrapText="1" indent="4"/>
    </xf>
    <xf numFmtId="1" fontId="55" fillId="28" borderId="65" xfId="122" applyNumberFormat="1" applyFont="1" applyFill="1" applyBorder="1" applyAlignment="1">
      <alignment horizontal="center" vertical="top" wrapText="1" shrinkToFit="1"/>
    </xf>
    <xf numFmtId="1" fontId="55" fillId="28" borderId="49" xfId="122" applyNumberFormat="1" applyFont="1" applyFill="1" applyBorder="1" applyAlignment="1">
      <alignment horizontal="center" vertical="top" wrapText="1" shrinkToFit="1"/>
    </xf>
    <xf numFmtId="0" fontId="47" fillId="0" borderId="47" xfId="122" applyFont="1" applyBorder="1" applyAlignment="1">
      <alignment horizontal="left" wrapText="1"/>
    </xf>
    <xf numFmtId="0" fontId="47" fillId="0" borderId="48" xfId="122" applyFont="1" applyBorder="1" applyAlignment="1">
      <alignment horizontal="left" wrapText="1"/>
    </xf>
    <xf numFmtId="0" fontId="47" fillId="0" borderId="49" xfId="122" applyFont="1" applyBorder="1" applyAlignment="1">
      <alignment horizontal="left" wrapText="1"/>
    </xf>
    <xf numFmtId="0" fontId="3" fillId="28" borderId="65" xfId="122" applyFont="1" applyFill="1" applyBorder="1" applyAlignment="1">
      <alignment horizontal="left" vertical="top" wrapText="1"/>
    </xf>
    <xf numFmtId="0" fontId="47" fillId="0" borderId="40" xfId="122" applyFont="1" applyBorder="1" applyAlignment="1">
      <alignment horizontal="left" wrapText="1"/>
    </xf>
    <xf numFmtId="0" fontId="44" fillId="31" borderId="38" xfId="122" applyFont="1" applyFill="1" applyBorder="1" applyAlignment="1">
      <alignment horizontal="center" vertical="top" wrapText="1"/>
    </xf>
    <xf numFmtId="0" fontId="44" fillId="31" borderId="39" xfId="122" applyFont="1" applyFill="1" applyBorder="1" applyAlignment="1">
      <alignment horizontal="center" vertical="top" wrapText="1"/>
    </xf>
    <xf numFmtId="0" fontId="44" fillId="31" borderId="43" xfId="122" applyFont="1" applyFill="1" applyBorder="1" applyAlignment="1">
      <alignment horizontal="center" vertical="top" wrapText="1"/>
    </xf>
    <xf numFmtId="0" fontId="44" fillId="31" borderId="42" xfId="122" applyFont="1" applyFill="1" applyBorder="1" applyAlignment="1">
      <alignment horizontal="left" vertical="top" wrapText="1" indent="2"/>
    </xf>
    <xf numFmtId="0" fontId="44" fillId="31" borderId="39" xfId="122" applyFont="1" applyFill="1" applyBorder="1" applyAlignment="1">
      <alignment horizontal="left" vertical="top" wrapText="1" indent="2"/>
    </xf>
    <xf numFmtId="0" fontId="44" fillId="31" borderId="43" xfId="122" applyFont="1" applyFill="1" applyBorder="1" applyAlignment="1">
      <alignment horizontal="left" vertical="top" wrapText="1" indent="2"/>
    </xf>
    <xf numFmtId="0" fontId="44" fillId="31" borderId="42" xfId="122" applyFont="1" applyFill="1" applyBorder="1" applyAlignment="1">
      <alignment horizontal="left" vertical="top" wrapText="1" indent="1"/>
    </xf>
    <xf numFmtId="0" fontId="44" fillId="31" borderId="39" xfId="122" applyFont="1" applyFill="1" applyBorder="1" applyAlignment="1">
      <alignment horizontal="left" vertical="top" wrapText="1" indent="1"/>
    </xf>
    <xf numFmtId="0" fontId="44" fillId="31" borderId="43" xfId="122" applyFont="1" applyFill="1" applyBorder="1" applyAlignment="1">
      <alignment horizontal="left" vertical="top" wrapText="1" indent="1"/>
    </xf>
    <xf numFmtId="0" fontId="44" fillId="31" borderId="42" xfId="122" applyFont="1" applyFill="1" applyBorder="1" applyAlignment="1">
      <alignment horizontal="left" vertical="top" wrapText="1"/>
    </xf>
    <xf numFmtId="0" fontId="44" fillId="31" borderId="39" xfId="122" applyFont="1" applyFill="1" applyBorder="1" applyAlignment="1">
      <alignment horizontal="left" vertical="top" wrapText="1"/>
    </xf>
    <xf numFmtId="0" fontId="44" fillId="31" borderId="40" xfId="122" applyFont="1" applyFill="1" applyBorder="1" applyAlignment="1">
      <alignment horizontal="left" vertical="top" wrapText="1"/>
    </xf>
    <xf numFmtId="0" fontId="50" fillId="31" borderId="42" xfId="122" applyFont="1" applyFill="1" applyBorder="1" applyAlignment="1">
      <alignment horizontal="left" vertical="top" wrapText="1"/>
    </xf>
    <xf numFmtId="0" fontId="50" fillId="31" borderId="39" xfId="122" applyFont="1" applyFill="1" applyBorder="1" applyAlignment="1">
      <alignment horizontal="left" vertical="top" wrapText="1"/>
    </xf>
    <xf numFmtId="0" fontId="50" fillId="31" borderId="43" xfId="122" applyFont="1" applyFill="1" applyBorder="1" applyAlignment="1">
      <alignment horizontal="left" vertical="top" wrapText="1"/>
    </xf>
    <xf numFmtId="0" fontId="50" fillId="31" borderId="42" xfId="122" applyFont="1" applyFill="1" applyBorder="1" applyAlignment="1">
      <alignment horizontal="center" vertical="top" wrapText="1"/>
    </xf>
    <xf numFmtId="0" fontId="50" fillId="31" borderId="39" xfId="122" applyFont="1" applyFill="1" applyBorder="1" applyAlignment="1">
      <alignment horizontal="center" vertical="top" wrapText="1"/>
    </xf>
    <xf numFmtId="0" fontId="50" fillId="31" borderId="43" xfId="122" applyFont="1" applyFill="1" applyBorder="1" applyAlignment="1">
      <alignment horizontal="center" vertical="top" wrapText="1"/>
    </xf>
    <xf numFmtId="0" fontId="50" fillId="0" borderId="40" xfId="122" applyFont="1" applyBorder="1" applyAlignment="1">
      <alignment horizontal="left" wrapText="1"/>
    </xf>
    <xf numFmtId="0" fontId="53" fillId="33" borderId="24" xfId="122" applyFont="1" applyFill="1" applyBorder="1" applyAlignment="1">
      <alignment horizontal="left" vertical="top" wrapText="1"/>
    </xf>
    <xf numFmtId="0" fontId="47" fillId="0" borderId="69" xfId="122" applyFont="1" applyBorder="1" applyAlignment="1">
      <alignment horizontal="left" wrapText="1"/>
    </xf>
    <xf numFmtId="170" fontId="65" fillId="0" borderId="4" xfId="0" applyNumberFormat="1" applyFont="1" applyBorder="1" applyAlignment="1">
      <alignment horizontal="center" vertical="center"/>
    </xf>
    <xf numFmtId="170" fontId="65" fillId="0" borderId="5" xfId="0" applyNumberFormat="1" applyFont="1" applyBorder="1" applyAlignment="1">
      <alignment horizontal="center" vertical="center"/>
    </xf>
    <xf numFmtId="0" fontId="44" fillId="31" borderId="27" xfId="122" applyFont="1" applyFill="1" applyBorder="1" applyAlignment="1">
      <alignment horizontal="center" vertical="center" wrapText="1"/>
    </xf>
    <xf numFmtId="0" fontId="44" fillId="31" borderId="28" xfId="122" applyFont="1" applyFill="1" applyBorder="1" applyAlignment="1">
      <alignment horizontal="center" vertical="center" wrapText="1"/>
    </xf>
    <xf numFmtId="0" fontId="44" fillId="31" borderId="70" xfId="122" applyFont="1" applyFill="1" applyBorder="1" applyAlignment="1">
      <alignment horizontal="center" vertical="center" wrapText="1"/>
    </xf>
    <xf numFmtId="0" fontId="44" fillId="31" borderId="32" xfId="122" applyFont="1" applyFill="1" applyBorder="1" applyAlignment="1">
      <alignment horizontal="center" vertical="center" wrapText="1"/>
    </xf>
    <xf numFmtId="0" fontId="44" fillId="31" borderId="33" xfId="122" applyFont="1" applyFill="1" applyBorder="1" applyAlignment="1">
      <alignment horizontal="center" vertical="center" wrapText="1"/>
    </xf>
    <xf numFmtId="0" fontId="44" fillId="31" borderId="73" xfId="122" applyFont="1" applyFill="1" applyBorder="1" applyAlignment="1">
      <alignment horizontal="center" vertical="center" wrapText="1"/>
    </xf>
    <xf numFmtId="0" fontId="44" fillId="31" borderId="71" xfId="122" applyFont="1" applyFill="1" applyBorder="1" applyAlignment="1">
      <alignment horizontal="left" vertical="top" wrapText="1" indent="1"/>
    </xf>
    <xf numFmtId="0" fontId="44" fillId="31" borderId="28" xfId="122" applyFont="1" applyFill="1" applyBorder="1" applyAlignment="1">
      <alignment horizontal="left" vertical="top" wrapText="1" indent="1"/>
    </xf>
    <xf numFmtId="0" fontId="44" fillId="31" borderId="70" xfId="122" applyFont="1" applyFill="1" applyBorder="1" applyAlignment="1">
      <alignment horizontal="left" vertical="top" wrapText="1" indent="1"/>
    </xf>
    <xf numFmtId="0" fontId="44" fillId="31" borderId="74" xfId="122" applyFont="1" applyFill="1" applyBorder="1" applyAlignment="1">
      <alignment horizontal="left" vertical="top" wrapText="1" indent="1"/>
    </xf>
    <xf numFmtId="0" fontId="44" fillId="31" borderId="33" xfId="122" applyFont="1" applyFill="1" applyBorder="1" applyAlignment="1">
      <alignment horizontal="left" vertical="top" wrapText="1" indent="1"/>
    </xf>
    <xf numFmtId="0" fontId="44" fillId="31" borderId="73" xfId="122" applyFont="1" applyFill="1" applyBorder="1" applyAlignment="1">
      <alignment horizontal="left" vertical="top" wrapText="1" indent="1"/>
    </xf>
    <xf numFmtId="0" fontId="44" fillId="31" borderId="71" xfId="122" applyFont="1" applyFill="1" applyBorder="1" applyAlignment="1">
      <alignment horizontal="center" vertical="center" wrapText="1"/>
    </xf>
    <xf numFmtId="0" fontId="44" fillId="31" borderId="74" xfId="122" applyFont="1" applyFill="1" applyBorder="1" applyAlignment="1">
      <alignment horizontal="center" vertical="center" wrapText="1"/>
    </xf>
    <xf numFmtId="0" fontId="44" fillId="31" borderId="52" xfId="122" applyFont="1" applyFill="1" applyBorder="1" applyAlignment="1">
      <alignment horizontal="center" vertical="top" wrapText="1"/>
    </xf>
    <xf numFmtId="0" fontId="44" fillId="31" borderId="36" xfId="122" applyFont="1" applyFill="1" applyBorder="1" applyAlignment="1">
      <alignment horizontal="center" vertical="top" wrapText="1"/>
    </xf>
    <xf numFmtId="0" fontId="44" fillId="31" borderId="53" xfId="122" applyFont="1" applyFill="1" applyBorder="1" applyAlignment="1">
      <alignment horizontal="center" vertical="top" wrapText="1"/>
    </xf>
    <xf numFmtId="0" fontId="47" fillId="31" borderId="72" xfId="122" applyFont="1" applyFill="1" applyBorder="1" applyAlignment="1">
      <alignment horizontal="left" vertical="center" wrapText="1"/>
    </xf>
    <xf numFmtId="0" fontId="47" fillId="31" borderId="75" xfId="122" applyFont="1" applyFill="1" applyBorder="1" applyAlignment="1">
      <alignment horizontal="left" vertical="center" wrapText="1"/>
    </xf>
    <xf numFmtId="0" fontId="5" fillId="28" borderId="38" xfId="122" applyFont="1" applyFill="1" applyBorder="1" applyAlignment="1">
      <alignment horizontal="center" vertical="top" wrapText="1"/>
    </xf>
    <xf numFmtId="0" fontId="5" fillId="28" borderId="39" xfId="122" applyFont="1" applyFill="1" applyBorder="1" applyAlignment="1">
      <alignment horizontal="center" vertical="top" wrapText="1"/>
    </xf>
    <xf numFmtId="0" fontId="5" fillId="28" borderId="43" xfId="122" applyFont="1" applyFill="1" applyBorder="1" applyAlignment="1">
      <alignment horizontal="center" vertical="top" wrapText="1"/>
    </xf>
    <xf numFmtId="0" fontId="5" fillId="28" borderId="42" xfId="122" applyFont="1" applyFill="1" applyBorder="1" applyAlignment="1">
      <alignment horizontal="left" vertical="top" wrapText="1" indent="3"/>
    </xf>
    <xf numFmtId="0" fontId="5" fillId="28" borderId="39" xfId="122" applyFont="1" applyFill="1" applyBorder="1" applyAlignment="1">
      <alignment horizontal="left" vertical="top" wrapText="1" indent="3"/>
    </xf>
    <xf numFmtId="0" fontId="5" fillId="28" borderId="43" xfId="122" applyFont="1" applyFill="1" applyBorder="1" applyAlignment="1">
      <alignment horizontal="left" vertical="top" wrapText="1" indent="3"/>
    </xf>
    <xf numFmtId="0" fontId="5" fillId="28" borderId="42" xfId="122" applyFont="1" applyFill="1" applyBorder="1" applyAlignment="1">
      <alignment horizontal="left" vertical="top" wrapText="1" indent="2"/>
    </xf>
    <xf numFmtId="0" fontId="5" fillId="28" borderId="39" xfId="122" applyFont="1" applyFill="1" applyBorder="1" applyAlignment="1">
      <alignment horizontal="left" vertical="top" wrapText="1" indent="2"/>
    </xf>
    <xf numFmtId="0" fontId="5" fillId="28" borderId="43" xfId="122" applyFont="1" applyFill="1" applyBorder="1" applyAlignment="1">
      <alignment horizontal="left" vertical="top" wrapText="1" indent="2"/>
    </xf>
    <xf numFmtId="0" fontId="5" fillId="28" borderId="42" xfId="122" applyFont="1" applyFill="1" applyBorder="1" applyAlignment="1">
      <alignment horizontal="center" vertical="top" wrapText="1"/>
    </xf>
    <xf numFmtId="0" fontId="5" fillId="28" borderId="40" xfId="122" applyFont="1" applyFill="1" applyBorder="1" applyAlignment="1">
      <alignment horizontal="center" vertical="top" wrapText="1"/>
    </xf>
    <xf numFmtId="0" fontId="47" fillId="0" borderId="40" xfId="122" applyFont="1" applyBorder="1" applyAlignment="1">
      <alignment horizontal="left" vertical="center" wrapText="1"/>
    </xf>
    <xf numFmtId="0" fontId="56" fillId="28" borderId="42" xfId="122" applyFont="1" applyFill="1" applyBorder="1" applyAlignment="1">
      <alignment horizontal="left" vertical="top" wrapText="1" indent="3"/>
    </xf>
    <xf numFmtId="0" fontId="56" fillId="28" borderId="39" xfId="122" applyFont="1" applyFill="1" applyBorder="1" applyAlignment="1">
      <alignment horizontal="left" vertical="top" wrapText="1" indent="3"/>
    </xf>
    <xf numFmtId="0" fontId="56" fillId="28" borderId="43" xfId="122" applyFont="1" applyFill="1" applyBorder="1" applyAlignment="1">
      <alignment horizontal="left" vertical="top" wrapText="1" indent="3"/>
    </xf>
    <xf numFmtId="0" fontId="3" fillId="28" borderId="76" xfId="122" applyFont="1" applyFill="1" applyBorder="1" applyAlignment="1">
      <alignment horizontal="left" vertical="center" wrapText="1"/>
    </xf>
    <xf numFmtId="0" fontId="3" fillId="28" borderId="56" xfId="122" applyFont="1" applyFill="1" applyBorder="1" applyAlignment="1">
      <alignment horizontal="left" vertical="center" wrapText="1"/>
    </xf>
    <xf numFmtId="0" fontId="3" fillId="28" borderId="57" xfId="122" applyFont="1" applyFill="1" applyBorder="1" applyAlignment="1">
      <alignment horizontal="left" vertical="center" wrapText="1"/>
    </xf>
    <xf numFmtId="0" fontId="3" fillId="28" borderId="77" xfId="122" applyFont="1" applyFill="1" applyBorder="1" applyAlignment="1">
      <alignment horizontal="left" vertical="center" wrapText="1"/>
    </xf>
    <xf numFmtId="0" fontId="3" fillId="28" borderId="23" xfId="122" applyFont="1" applyFill="1" applyBorder="1" applyAlignment="1">
      <alignment horizontal="left" vertical="center" wrapText="1"/>
    </xf>
    <xf numFmtId="0" fontId="3" fillId="28" borderId="63" xfId="122" applyFont="1" applyFill="1" applyBorder="1" applyAlignment="1">
      <alignment horizontal="left" vertical="center" wrapText="1"/>
    </xf>
    <xf numFmtId="0" fontId="3" fillId="28" borderId="40" xfId="122" applyFont="1" applyFill="1" applyBorder="1" applyAlignment="1">
      <alignment horizontal="left" vertical="top" wrapText="1"/>
    </xf>
    <xf numFmtId="0" fontId="3" fillId="28" borderId="38" xfId="122" applyFont="1" applyFill="1" applyBorder="1" applyAlignment="1">
      <alignment horizontal="left" vertical="top"/>
    </xf>
    <xf numFmtId="0" fontId="3" fillId="28" borderId="39" xfId="122" applyFont="1" applyFill="1" applyBorder="1" applyAlignment="1">
      <alignment horizontal="left" vertical="top"/>
    </xf>
    <xf numFmtId="0" fontId="3" fillId="28" borderId="43" xfId="122" applyFont="1" applyFill="1" applyBorder="1" applyAlignment="1">
      <alignment horizontal="left" vertical="top"/>
    </xf>
    <xf numFmtId="0" fontId="47" fillId="0" borderId="42" xfId="122" applyFont="1" applyBorder="1" applyAlignment="1">
      <alignment horizontal="left"/>
    </xf>
    <xf numFmtId="0" fontId="47" fillId="0" borderId="39" xfId="122" applyFont="1" applyBorder="1" applyAlignment="1">
      <alignment horizontal="left"/>
    </xf>
    <xf numFmtId="0" fontId="47" fillId="0" borderId="43" xfId="122" applyFont="1" applyBorder="1" applyAlignment="1">
      <alignment horizontal="left"/>
    </xf>
    <xf numFmtId="0" fontId="3" fillId="28" borderId="35" xfId="122" applyFont="1" applyFill="1" applyBorder="1" applyAlignment="1">
      <alignment horizontal="left" vertical="top"/>
    </xf>
    <xf numFmtId="0" fontId="3" fillId="28" borderId="36" xfId="122" applyFont="1" applyFill="1" applyBorder="1" applyAlignment="1">
      <alignment horizontal="left" vertical="top"/>
    </xf>
    <xf numFmtId="0" fontId="3" fillId="28" borderId="53" xfId="122" applyFont="1" applyFill="1" applyBorder="1" applyAlignment="1">
      <alignment horizontal="left" vertical="top"/>
    </xf>
    <xf numFmtId="0" fontId="47" fillId="0" borderId="52" xfId="122" applyFont="1" applyBorder="1" applyAlignment="1">
      <alignment horizontal="left"/>
    </xf>
    <xf numFmtId="0" fontId="47" fillId="0" borderId="36" xfId="122" applyFont="1" applyBorder="1" applyAlignment="1">
      <alignment horizontal="left"/>
    </xf>
    <xf numFmtId="0" fontId="47" fillId="0" borderId="53" xfId="122" applyFont="1" applyBorder="1" applyAlignment="1">
      <alignment horizontal="left"/>
    </xf>
    <xf numFmtId="0" fontId="3" fillId="28" borderId="65" xfId="122" applyFont="1" applyFill="1" applyBorder="1" applyAlignment="1">
      <alignment horizontal="left" vertical="top"/>
    </xf>
    <xf numFmtId="0" fontId="3" fillId="28" borderId="48" xfId="122" applyFont="1" applyFill="1" applyBorder="1" applyAlignment="1">
      <alignment horizontal="left" vertical="top"/>
    </xf>
    <xf numFmtId="0" fontId="3" fillId="28" borderId="49" xfId="122" applyFont="1" applyFill="1" applyBorder="1" applyAlignment="1">
      <alignment horizontal="left" vertical="top"/>
    </xf>
    <xf numFmtId="0" fontId="47" fillId="0" borderId="47" xfId="122" applyFont="1" applyBorder="1" applyAlignment="1">
      <alignment horizontal="left"/>
    </xf>
    <xf numFmtId="0" fontId="47" fillId="0" borderId="48" xfId="122" applyFont="1" applyBorder="1" applyAlignment="1">
      <alignment horizontal="left"/>
    </xf>
    <xf numFmtId="0" fontId="47" fillId="0" borderId="49" xfId="122" applyFont="1" applyBorder="1" applyAlignment="1">
      <alignment horizontal="left"/>
    </xf>
    <xf numFmtId="0" fontId="47" fillId="0" borderId="37" xfId="122" applyFont="1" applyBorder="1" applyAlignment="1">
      <alignment horizontal="left" wrapText="1"/>
    </xf>
    <xf numFmtId="0" fontId="5" fillId="28" borderId="65" xfId="122" applyFont="1" applyFill="1" applyBorder="1" applyAlignment="1">
      <alignment horizontal="left" vertical="top" wrapText="1"/>
    </xf>
    <xf numFmtId="0" fontId="5" fillId="28" borderId="48" xfId="122" applyFont="1" applyFill="1" applyBorder="1" applyAlignment="1">
      <alignment horizontal="left" vertical="top" wrapText="1"/>
    </xf>
    <xf numFmtId="0" fontId="5" fillId="28" borderId="49" xfId="122" applyFont="1" applyFill="1" applyBorder="1" applyAlignment="1">
      <alignment horizontal="left" vertical="top" wrapText="1"/>
    </xf>
    <xf numFmtId="0" fontId="3" fillId="28" borderId="38" xfId="122" applyFont="1" applyFill="1" applyBorder="1" applyAlignment="1">
      <alignment vertical="top" wrapText="1"/>
    </xf>
    <xf numFmtId="0" fontId="3" fillId="28" borderId="39" xfId="122" applyFont="1" applyFill="1" applyBorder="1" applyAlignment="1">
      <alignment vertical="top" wrapText="1"/>
    </xf>
    <xf numFmtId="0" fontId="3" fillId="28" borderId="43" xfId="122" applyFont="1" applyFill="1" applyBorder="1" applyAlignment="1">
      <alignment vertical="top" wrapText="1"/>
    </xf>
    <xf numFmtId="0" fontId="3" fillId="28" borderId="35" xfId="122" applyFont="1" applyFill="1" applyBorder="1" applyAlignment="1">
      <alignment vertical="top" wrapText="1"/>
    </xf>
    <xf numFmtId="0" fontId="3" fillId="28" borderId="36" xfId="122" applyFont="1" applyFill="1" applyBorder="1" applyAlignment="1">
      <alignment vertical="top" wrapText="1"/>
    </xf>
    <xf numFmtId="0" fontId="3" fillId="28" borderId="53" xfId="122" applyFont="1" applyFill="1" applyBorder="1" applyAlignment="1">
      <alignment vertical="top" wrapText="1"/>
    </xf>
    <xf numFmtId="0" fontId="3" fillId="28" borderId="65" xfId="122" applyFont="1" applyFill="1" applyBorder="1" applyAlignment="1">
      <alignment vertical="top" wrapText="1"/>
    </xf>
    <xf numFmtId="0" fontId="3" fillId="28" borderId="48" xfId="122" applyFont="1" applyFill="1" applyBorder="1" applyAlignment="1">
      <alignment vertical="top" wrapText="1"/>
    </xf>
    <xf numFmtId="0" fontId="3" fillId="28" borderId="49" xfId="122" applyFont="1" applyFill="1" applyBorder="1" applyAlignment="1">
      <alignment vertical="top" wrapText="1"/>
    </xf>
    <xf numFmtId="0" fontId="66" fillId="28" borderId="42" xfId="122" applyFont="1" applyFill="1" applyBorder="1" applyAlignment="1">
      <alignment horizontal="center" vertical="top" wrapText="1"/>
    </xf>
    <xf numFmtId="0" fontId="66" fillId="28" borderId="39" xfId="122" applyFont="1" applyFill="1" applyBorder="1" applyAlignment="1">
      <alignment horizontal="center" vertical="top" wrapText="1"/>
    </xf>
    <xf numFmtId="0" fontId="66" fillId="28" borderId="43" xfId="122" applyFont="1" applyFill="1" applyBorder="1" applyAlignment="1">
      <alignment horizontal="center" vertical="top" wrapText="1"/>
    </xf>
    <xf numFmtId="0" fontId="47" fillId="28" borderId="38" xfId="122" applyFont="1" applyFill="1" applyBorder="1" applyAlignment="1">
      <alignment horizontal="left" vertical="top"/>
    </xf>
    <xf numFmtId="0" fontId="47" fillId="28" borderId="39" xfId="122" applyFont="1" applyFill="1" applyBorder="1" applyAlignment="1">
      <alignment horizontal="left" vertical="top"/>
    </xf>
    <xf numFmtId="0" fontId="47" fillId="28" borderId="43" xfId="122" applyFont="1" applyFill="1" applyBorder="1" applyAlignment="1">
      <alignment horizontal="left" vertical="top"/>
    </xf>
    <xf numFmtId="0" fontId="47" fillId="0" borderId="42" xfId="122" applyFont="1" applyBorder="1" applyAlignment="1">
      <alignment horizontal="left" vertical="center"/>
    </xf>
    <xf numFmtId="0" fontId="47" fillId="0" borderId="39" xfId="122" applyFont="1" applyBorder="1" applyAlignment="1">
      <alignment horizontal="left" vertical="center"/>
    </xf>
    <xf numFmtId="0" fontId="47" fillId="0" borderId="43" xfId="122" applyFont="1" applyBorder="1" applyAlignment="1">
      <alignment horizontal="left" vertical="center"/>
    </xf>
    <xf numFmtId="0" fontId="50" fillId="28" borderId="27" xfId="122" applyFont="1" applyFill="1" applyBorder="1" applyAlignment="1">
      <alignment horizontal="left" vertical="top" wrapText="1"/>
    </xf>
    <xf numFmtId="0" fontId="50" fillId="28" borderId="28" xfId="122" applyFont="1" applyFill="1" applyBorder="1" applyAlignment="1">
      <alignment horizontal="left" vertical="top" wrapText="1"/>
    </xf>
    <xf numFmtId="0" fontId="50" fillId="28" borderId="70" xfId="122" applyFont="1" applyFill="1" applyBorder="1" applyAlignment="1">
      <alignment horizontal="left" vertical="top" wrapText="1"/>
    </xf>
    <xf numFmtId="0" fontId="50" fillId="28" borderId="30" xfId="122" applyFont="1" applyFill="1" applyBorder="1" applyAlignment="1">
      <alignment horizontal="left" vertical="top" wrapText="1"/>
    </xf>
    <xf numFmtId="0" fontId="50" fillId="28" borderId="0" xfId="122" applyFont="1" applyFill="1" applyAlignment="1">
      <alignment horizontal="left" vertical="top" wrapText="1"/>
    </xf>
    <xf numFmtId="0" fontId="50" fillId="28" borderId="60" xfId="122" applyFont="1" applyFill="1" applyBorder="1" applyAlignment="1">
      <alignment horizontal="left" vertical="top" wrapText="1"/>
    </xf>
    <xf numFmtId="0" fontId="50" fillId="28" borderId="32" xfId="122" applyFont="1" applyFill="1" applyBorder="1" applyAlignment="1">
      <alignment horizontal="left" vertical="top" wrapText="1"/>
    </xf>
    <xf numFmtId="0" fontId="50" fillId="28" borderId="33" xfId="122" applyFont="1" applyFill="1" applyBorder="1" applyAlignment="1">
      <alignment horizontal="left" vertical="top" wrapText="1"/>
    </xf>
    <xf numFmtId="0" fontId="50" fillId="28" borderId="73" xfId="122" applyFont="1" applyFill="1" applyBorder="1" applyAlignment="1">
      <alignment horizontal="left" vertical="top" wrapText="1"/>
    </xf>
    <xf numFmtId="0" fontId="3" fillId="28" borderId="71" xfId="122" applyFont="1" applyFill="1" applyBorder="1" applyAlignment="1">
      <alignment horizontal="center" vertical="top"/>
    </xf>
    <xf numFmtId="0" fontId="3" fillId="28" borderId="28" xfId="122" applyFont="1" applyFill="1" applyBorder="1" applyAlignment="1">
      <alignment horizontal="center" vertical="top"/>
    </xf>
    <xf numFmtId="0" fontId="3" fillId="28" borderId="70" xfId="122" applyFont="1" applyFill="1" applyBorder="1" applyAlignment="1">
      <alignment horizontal="center" vertical="top"/>
    </xf>
    <xf numFmtId="0" fontId="3" fillId="28" borderId="59" xfId="122" applyFont="1" applyFill="1" applyBorder="1" applyAlignment="1">
      <alignment horizontal="center" vertical="top"/>
    </xf>
    <xf numFmtId="0" fontId="3" fillId="28" borderId="0" xfId="122" applyFont="1" applyFill="1" applyAlignment="1">
      <alignment horizontal="center" vertical="top"/>
    </xf>
    <xf numFmtId="0" fontId="3" fillId="28" borderId="60" xfId="122" applyFont="1" applyFill="1" applyBorder="1" applyAlignment="1">
      <alignment horizontal="center" vertical="top"/>
    </xf>
    <xf numFmtId="0" fontId="3" fillId="28" borderId="74" xfId="122" applyFont="1" applyFill="1" applyBorder="1" applyAlignment="1">
      <alignment horizontal="center" vertical="top"/>
    </xf>
    <xf numFmtId="0" fontId="3" fillId="28" borderId="33" xfId="122" applyFont="1" applyFill="1" applyBorder="1" applyAlignment="1">
      <alignment horizontal="center" vertical="top"/>
    </xf>
    <xf numFmtId="0" fontId="3" fillId="28" borderId="73" xfId="122" applyFont="1" applyFill="1" applyBorder="1" applyAlignment="1">
      <alignment horizontal="center" vertical="top"/>
    </xf>
    <xf numFmtId="0" fontId="66" fillId="28" borderId="52" xfId="122" applyFont="1" applyFill="1" applyBorder="1" applyAlignment="1">
      <alignment horizontal="center" vertical="top" wrapText="1"/>
    </xf>
    <xf numFmtId="0" fontId="66" fillId="28" borderId="36" xfId="122" applyFont="1" applyFill="1" applyBorder="1" applyAlignment="1">
      <alignment horizontal="center" vertical="top" wrapText="1"/>
    </xf>
    <xf numFmtId="0" fontId="66" fillId="28" borderId="53" xfId="122" applyFont="1" applyFill="1" applyBorder="1" applyAlignment="1">
      <alignment horizontal="center" vertical="top" wrapText="1"/>
    </xf>
    <xf numFmtId="0" fontId="66" fillId="28" borderId="71" xfId="122" applyFont="1" applyFill="1" applyBorder="1" applyAlignment="1">
      <alignment horizontal="center" vertical="top" wrapText="1"/>
    </xf>
    <xf numFmtId="0" fontId="66" fillId="28" borderId="28" xfId="122" applyFont="1" applyFill="1" applyBorder="1" applyAlignment="1">
      <alignment horizontal="center" vertical="top" wrapText="1"/>
    </xf>
    <xf numFmtId="0" fontId="66" fillId="28" borderId="70" xfId="122" applyFont="1" applyFill="1" applyBorder="1" applyAlignment="1">
      <alignment horizontal="center" vertical="top" wrapText="1"/>
    </xf>
    <xf numFmtId="0" fontId="66" fillId="28" borderId="59" xfId="122" applyFont="1" applyFill="1" applyBorder="1" applyAlignment="1">
      <alignment horizontal="center" vertical="top" wrapText="1"/>
    </xf>
    <xf numFmtId="0" fontId="66" fillId="28" borderId="0" xfId="122" applyFont="1" applyFill="1" applyAlignment="1">
      <alignment horizontal="center" vertical="top" wrapText="1"/>
    </xf>
    <xf numFmtId="0" fontId="66" fillId="28" borderId="60" xfId="122" applyFont="1" applyFill="1" applyBorder="1" applyAlignment="1">
      <alignment horizontal="center" vertical="top" wrapText="1"/>
    </xf>
    <xf numFmtId="0" fontId="66" fillId="28" borderId="74" xfId="122" applyFont="1" applyFill="1" applyBorder="1" applyAlignment="1">
      <alignment horizontal="center" vertical="top" wrapText="1"/>
    </xf>
    <xf numFmtId="0" fontId="66" fillId="28" borderId="33" xfId="122" applyFont="1" applyFill="1" applyBorder="1" applyAlignment="1">
      <alignment horizontal="center" vertical="top" wrapText="1"/>
    </xf>
    <xf numFmtId="0" fontId="66" fillId="28" borderId="73" xfId="122" applyFont="1" applyFill="1" applyBorder="1" applyAlignment="1">
      <alignment horizontal="center" vertical="top" wrapText="1"/>
    </xf>
    <xf numFmtId="0" fontId="47" fillId="0" borderId="72" xfId="122" applyFont="1" applyBorder="1" applyAlignment="1">
      <alignment horizontal="left" vertical="top"/>
    </xf>
    <xf numFmtId="0" fontId="47" fillId="0" borderId="78" xfId="122" applyFont="1" applyBorder="1" applyAlignment="1">
      <alignment horizontal="left" vertical="top"/>
    </xf>
    <xf numFmtId="0" fontId="47" fillId="0" borderId="75" xfId="122" applyFont="1" applyBorder="1" applyAlignment="1">
      <alignment horizontal="left" vertical="top"/>
    </xf>
    <xf numFmtId="0" fontId="66" fillId="28" borderId="55" xfId="122" applyFont="1" applyFill="1" applyBorder="1" applyAlignment="1">
      <alignment horizontal="center" vertical="top" wrapText="1"/>
    </xf>
    <xf numFmtId="0" fontId="66" fillId="28" borderId="56" xfId="122" applyFont="1" applyFill="1" applyBorder="1" applyAlignment="1">
      <alignment horizontal="center" vertical="top" wrapText="1"/>
    </xf>
    <xf numFmtId="0" fontId="66" fillId="28" borderId="57" xfId="122" applyFont="1" applyFill="1" applyBorder="1" applyAlignment="1">
      <alignment horizontal="center" vertical="top" wrapText="1"/>
    </xf>
    <xf numFmtId="0" fontId="68" fillId="28" borderId="42" xfId="122" applyFont="1" applyFill="1" applyBorder="1" applyAlignment="1">
      <alignment horizontal="center" vertical="top" wrapText="1"/>
    </xf>
    <xf numFmtId="0" fontId="68" fillId="28" borderId="39" xfId="122" applyFont="1" applyFill="1" applyBorder="1" applyAlignment="1">
      <alignment horizontal="center" vertical="top" wrapText="1"/>
    </xf>
    <xf numFmtId="0" fontId="68" fillId="28" borderId="43" xfId="122" applyFont="1" applyFill="1" applyBorder="1" applyAlignment="1">
      <alignment horizontal="center" vertical="top" wrapText="1"/>
    </xf>
    <xf numFmtId="0" fontId="3" fillId="28" borderId="42" xfId="122" applyFont="1" applyFill="1" applyBorder="1" applyAlignment="1">
      <alignment horizontal="center" vertical="center"/>
    </xf>
    <xf numFmtId="0" fontId="3" fillId="28" borderId="39" xfId="122" applyFont="1" applyFill="1" applyBorder="1" applyAlignment="1">
      <alignment horizontal="center" vertical="center"/>
    </xf>
    <xf numFmtId="0" fontId="3" fillId="28" borderId="43" xfId="122" applyFont="1" applyFill="1" applyBorder="1" applyAlignment="1">
      <alignment horizontal="center" vertical="center"/>
    </xf>
    <xf numFmtId="0" fontId="3" fillId="28" borderId="55" xfId="122" applyFont="1" applyFill="1" applyBorder="1" applyAlignment="1">
      <alignment horizontal="center" vertical="center"/>
    </xf>
    <xf numFmtId="0" fontId="3" fillId="28" borderId="56" xfId="122" applyFont="1" applyFill="1" applyBorder="1" applyAlignment="1">
      <alignment horizontal="center" vertical="center"/>
    </xf>
    <xf numFmtId="1" fontId="49" fillId="28" borderId="42" xfId="122" applyNumberFormat="1" applyFont="1" applyFill="1" applyBorder="1" applyAlignment="1">
      <alignment horizontal="center" vertical="center" shrinkToFit="1"/>
    </xf>
    <xf numFmtId="1" fontId="49" fillId="28" borderId="39" xfId="122" applyNumberFormat="1" applyFont="1" applyFill="1" applyBorder="1" applyAlignment="1">
      <alignment horizontal="center" vertical="center" shrinkToFit="1"/>
    </xf>
    <xf numFmtId="1" fontId="49" fillId="28" borderId="43" xfId="122" applyNumberFormat="1" applyFont="1" applyFill="1" applyBorder="1" applyAlignment="1">
      <alignment horizontal="center" vertical="center" shrinkToFit="1"/>
    </xf>
    <xf numFmtId="0" fontId="47" fillId="0" borderId="47" xfId="122" applyFont="1" applyBorder="1" applyAlignment="1">
      <alignment horizontal="left" vertical="center"/>
    </xf>
    <xf numFmtId="0" fontId="47" fillId="0" borderId="48" xfId="122" applyFont="1" applyBorder="1" applyAlignment="1">
      <alignment horizontal="left" vertical="center"/>
    </xf>
    <xf numFmtId="0" fontId="47" fillId="0" borderId="49" xfId="122" applyFont="1" applyBorder="1" applyAlignment="1">
      <alignment horizontal="left" vertical="center"/>
    </xf>
    <xf numFmtId="0" fontId="3" fillId="28" borderId="52" xfId="122" applyFont="1" applyFill="1" applyBorder="1" applyAlignment="1">
      <alignment horizontal="center" vertical="top" wrapText="1"/>
    </xf>
    <xf numFmtId="0" fontId="3" fillId="28" borderId="36" xfId="122" applyFont="1" applyFill="1" applyBorder="1" applyAlignment="1">
      <alignment horizontal="center" vertical="top" wrapText="1"/>
    </xf>
    <xf numFmtId="0" fontId="3" fillId="28" borderId="53" xfId="122" applyFont="1" applyFill="1" applyBorder="1" applyAlignment="1">
      <alignment horizontal="center" vertical="top" wrapText="1"/>
    </xf>
    <xf numFmtId="0" fontId="3" fillId="28" borderId="52" xfId="122" applyFont="1" applyFill="1" applyBorder="1" applyAlignment="1">
      <alignment horizontal="left" vertical="top" wrapText="1" indent="5"/>
    </xf>
    <xf numFmtId="0" fontId="3" fillId="28" borderId="36" xfId="122" applyFont="1" applyFill="1" applyBorder="1" applyAlignment="1">
      <alignment horizontal="left" vertical="top" wrapText="1" indent="5"/>
    </xf>
    <xf numFmtId="0" fontId="3" fillId="28" borderId="53" xfId="122" applyFont="1" applyFill="1" applyBorder="1" applyAlignment="1">
      <alignment horizontal="left" vertical="top" wrapText="1" indent="5"/>
    </xf>
    <xf numFmtId="0" fontId="47" fillId="0" borderId="72" xfId="122" applyFont="1" applyBorder="1" applyAlignment="1">
      <alignment horizontal="left" vertical="top" wrapText="1"/>
    </xf>
    <xf numFmtId="0" fontId="47" fillId="0" borderId="78" xfId="122" applyFont="1" applyBorder="1" applyAlignment="1">
      <alignment horizontal="left" vertical="top" wrapText="1"/>
    </xf>
    <xf numFmtId="0" fontId="47" fillId="0" borderId="75" xfId="122" applyFont="1" applyBorder="1" applyAlignment="1">
      <alignment horizontal="left" vertical="top" wrapText="1"/>
    </xf>
    <xf numFmtId="0" fontId="3" fillId="28" borderId="42" xfId="122" applyFont="1" applyFill="1" applyBorder="1" applyAlignment="1">
      <alignment horizontal="left" vertical="top" wrapText="1" indent="3"/>
    </xf>
    <xf numFmtId="0" fontId="3" fillId="28" borderId="39" xfId="122" applyFont="1" applyFill="1" applyBorder="1" applyAlignment="1">
      <alignment horizontal="left" vertical="top" wrapText="1" indent="3"/>
    </xf>
    <xf numFmtId="0" fontId="3" fillId="28" borderId="43" xfId="122" applyFont="1" applyFill="1" applyBorder="1" applyAlignment="1">
      <alignment horizontal="left" vertical="top" wrapText="1" indent="3"/>
    </xf>
    <xf numFmtId="0" fontId="47" fillId="28" borderId="38" xfId="122" applyFont="1" applyFill="1" applyBorder="1" applyAlignment="1">
      <alignment vertical="top"/>
    </xf>
    <xf numFmtId="0" fontId="47" fillId="28" borderId="39" xfId="122" applyFont="1" applyFill="1" applyBorder="1" applyAlignment="1">
      <alignment vertical="top"/>
    </xf>
    <xf numFmtId="0" fontId="47" fillId="28" borderId="43" xfId="122" applyFont="1" applyFill="1" applyBorder="1" applyAlignment="1">
      <alignment vertical="top"/>
    </xf>
    <xf numFmtId="0" fontId="3" fillId="28" borderId="38" xfId="122" applyFont="1" applyFill="1" applyBorder="1" applyAlignment="1">
      <alignment vertical="top"/>
    </xf>
    <xf numFmtId="0" fontId="3" fillId="28" borderId="39" xfId="122" applyFont="1" applyFill="1" applyBorder="1" applyAlignment="1">
      <alignment vertical="top"/>
    </xf>
    <xf numFmtId="0" fontId="3" fillId="28" borderId="43" xfId="122" applyFont="1" applyFill="1" applyBorder="1" applyAlignment="1">
      <alignment vertical="top"/>
    </xf>
    <xf numFmtId="0" fontId="3" fillId="28" borderId="42" xfId="122" applyFont="1" applyFill="1" applyBorder="1" applyAlignment="1">
      <alignment horizontal="left" vertical="top" wrapText="1" indent="4"/>
    </xf>
    <xf numFmtId="0" fontId="3" fillId="28" borderId="39" xfId="122" applyFont="1" applyFill="1" applyBorder="1" applyAlignment="1">
      <alignment horizontal="left" vertical="top" wrapText="1" indent="4"/>
    </xf>
    <xf numFmtId="0" fontId="3" fillId="28" borderId="43" xfId="122" applyFont="1" applyFill="1" applyBorder="1" applyAlignment="1">
      <alignment horizontal="left" vertical="top" wrapText="1" indent="4"/>
    </xf>
    <xf numFmtId="0" fontId="3" fillId="28" borderId="55" xfId="122" applyFont="1" applyFill="1" applyBorder="1" applyAlignment="1">
      <alignment horizontal="center" vertical="center" wrapText="1"/>
    </xf>
    <xf numFmtId="0" fontId="3" fillId="28" borderId="56" xfId="122" applyFont="1" applyFill="1" applyBorder="1" applyAlignment="1">
      <alignment horizontal="center" vertical="center" wrapText="1"/>
    </xf>
    <xf numFmtId="0" fontId="3" fillId="28" borderId="57" xfId="122" applyFont="1" applyFill="1" applyBorder="1" applyAlignment="1">
      <alignment horizontal="center" vertical="center" wrapText="1"/>
    </xf>
    <xf numFmtId="0" fontId="3" fillId="28" borderId="74" xfId="122" applyFont="1" applyFill="1" applyBorder="1" applyAlignment="1">
      <alignment horizontal="center" vertical="center" wrapText="1"/>
    </xf>
    <xf numFmtId="0" fontId="3" fillId="28" borderId="33" xfId="122" applyFont="1" applyFill="1" applyBorder="1" applyAlignment="1">
      <alignment horizontal="center" vertical="center" wrapText="1"/>
    </xf>
    <xf numFmtId="0" fontId="3" fillId="28" borderId="73" xfId="122" applyFont="1" applyFill="1" applyBorder="1" applyAlignment="1">
      <alignment horizontal="center" vertical="center" wrapText="1"/>
    </xf>
    <xf numFmtId="0" fontId="3" fillId="28" borderId="55" xfId="122" applyFont="1" applyFill="1" applyBorder="1" applyAlignment="1">
      <alignment horizontal="left" vertical="center" wrapText="1" indent="1"/>
    </xf>
    <xf numFmtId="0" fontId="3" fillId="28" borderId="56" xfId="122" applyFont="1" applyFill="1" applyBorder="1" applyAlignment="1">
      <alignment horizontal="left" vertical="center" wrapText="1" indent="1"/>
    </xf>
    <xf numFmtId="0" fontId="3" fillId="28" borderId="57" xfId="122" applyFont="1" applyFill="1" applyBorder="1" applyAlignment="1">
      <alignment horizontal="left" vertical="center" wrapText="1" indent="1"/>
    </xf>
    <xf numFmtId="0" fontId="3" fillId="28" borderId="74" xfId="122" applyFont="1" applyFill="1" applyBorder="1" applyAlignment="1">
      <alignment horizontal="left" vertical="center" wrapText="1" indent="1"/>
    </xf>
    <xf numFmtId="0" fontId="3" fillId="28" borderId="33" xfId="122" applyFont="1" applyFill="1" applyBorder="1" applyAlignment="1">
      <alignment horizontal="left" vertical="center" wrapText="1" indent="1"/>
    </xf>
    <xf numFmtId="0" fontId="3" fillId="28" borderId="73" xfId="122" applyFont="1" applyFill="1" applyBorder="1" applyAlignment="1">
      <alignment horizontal="left" vertical="center" wrapText="1" indent="1"/>
    </xf>
    <xf numFmtId="0" fontId="3" fillId="28" borderId="42" xfId="122" applyFont="1" applyFill="1" applyBorder="1" applyAlignment="1">
      <alignment horizontal="left" vertical="top" wrapText="1" indent="1"/>
    </xf>
    <xf numFmtId="0" fontId="3" fillId="28" borderId="39" xfId="122" applyFont="1" applyFill="1" applyBorder="1" applyAlignment="1">
      <alignment horizontal="left" vertical="top" wrapText="1" indent="1"/>
    </xf>
    <xf numFmtId="0" fontId="3" fillId="28" borderId="43" xfId="122" applyFont="1" applyFill="1" applyBorder="1" applyAlignment="1">
      <alignment horizontal="left" vertical="top" wrapText="1" indent="1"/>
    </xf>
    <xf numFmtId="0" fontId="70" fillId="28" borderId="38" xfId="122" applyFont="1" applyFill="1" applyBorder="1" applyAlignment="1">
      <alignment horizontal="left" vertical="top" wrapText="1"/>
    </xf>
    <xf numFmtId="0" fontId="70" fillId="28" borderId="39" xfId="122" applyFont="1" applyFill="1" applyBorder="1" applyAlignment="1">
      <alignment horizontal="left" vertical="top" wrapText="1"/>
    </xf>
    <xf numFmtId="0" fontId="70" fillId="28" borderId="43" xfId="122" applyFont="1" applyFill="1" applyBorder="1" applyAlignment="1">
      <alignment horizontal="left" vertical="top" wrapText="1"/>
    </xf>
    <xf numFmtId="0" fontId="51" fillId="0" borderId="42" xfId="122" applyFont="1" applyBorder="1" applyAlignment="1">
      <alignment horizontal="left" wrapText="1"/>
    </xf>
    <xf numFmtId="0" fontId="51" fillId="0" borderId="39" xfId="122" applyFont="1" applyBorder="1" applyAlignment="1">
      <alignment horizontal="left" wrapText="1"/>
    </xf>
    <xf numFmtId="0" fontId="51" fillId="0" borderId="43" xfId="122" applyFont="1" applyBorder="1" applyAlignment="1">
      <alignment horizontal="left" wrapText="1"/>
    </xf>
    <xf numFmtId="0" fontId="47" fillId="32" borderId="24" xfId="122" applyFont="1" applyFill="1" applyBorder="1" applyAlignment="1">
      <alignment horizontal="left" vertical="top" wrapText="1"/>
    </xf>
    <xf numFmtId="0" fontId="47" fillId="32" borderId="25" xfId="122" applyFont="1" applyFill="1" applyBorder="1" applyAlignment="1">
      <alignment horizontal="left" vertical="top" wrapText="1"/>
    </xf>
    <xf numFmtId="0" fontId="47" fillId="32" borderId="26" xfId="122" applyFont="1" applyFill="1" applyBorder="1" applyAlignment="1">
      <alignment horizontal="left" vertical="top" wrapText="1"/>
    </xf>
    <xf numFmtId="0" fontId="47" fillId="28" borderId="35" xfId="122" applyFont="1" applyFill="1" applyBorder="1" applyAlignment="1">
      <alignment horizontal="left" wrapText="1"/>
    </xf>
    <xf numFmtId="0" fontId="47" fillId="28" borderId="36" xfId="122" applyFont="1" applyFill="1" applyBorder="1" applyAlignment="1">
      <alignment horizontal="left" wrapText="1"/>
    </xf>
    <xf numFmtId="0" fontId="47" fillId="28" borderId="53" xfId="122" applyFont="1" applyFill="1" applyBorder="1" applyAlignment="1">
      <alignment horizontal="left" wrapText="1"/>
    </xf>
    <xf numFmtId="0" fontId="3" fillId="0" borderId="52" xfId="122" applyFont="1" applyBorder="1" applyAlignment="1">
      <alignment horizontal="left" vertical="top" wrapText="1" indent="1"/>
    </xf>
    <xf numFmtId="0" fontId="3" fillId="0" borderId="36" xfId="122" applyFont="1" applyBorder="1" applyAlignment="1">
      <alignment horizontal="left" vertical="top" wrapText="1" indent="1"/>
    </xf>
    <xf numFmtId="0" fontId="3" fillId="0" borderId="53" xfId="122" applyFont="1" applyBorder="1" applyAlignment="1">
      <alignment horizontal="left" vertical="top" wrapText="1" indent="1"/>
    </xf>
    <xf numFmtId="0" fontId="47" fillId="28" borderId="65" xfId="122" applyFont="1" applyFill="1" applyBorder="1" applyAlignment="1">
      <alignment vertical="top"/>
    </xf>
    <xf numFmtId="0" fontId="47" fillId="28" borderId="48" xfId="122" applyFont="1" applyFill="1" applyBorder="1" applyAlignment="1">
      <alignment vertical="top"/>
    </xf>
    <xf numFmtId="0" fontId="47" fillId="28" borderId="49" xfId="122" applyFont="1" applyFill="1" applyBorder="1" applyAlignment="1">
      <alignment vertical="top"/>
    </xf>
    <xf numFmtId="0" fontId="72" fillId="28" borderId="38" xfId="122" applyFont="1" applyFill="1" applyBorder="1" applyAlignment="1">
      <alignment horizontal="left" vertical="top" wrapText="1"/>
    </xf>
    <xf numFmtId="0" fontId="72" fillId="28" borderId="39" xfId="122" applyFont="1" applyFill="1" applyBorder="1" applyAlignment="1">
      <alignment horizontal="left" vertical="top" wrapText="1"/>
    </xf>
    <xf numFmtId="0" fontId="72" fillId="28" borderId="43" xfId="122" applyFont="1" applyFill="1" applyBorder="1" applyAlignment="1">
      <alignment horizontal="left" vertical="top" wrapText="1"/>
    </xf>
    <xf numFmtId="0" fontId="51" fillId="33" borderId="24" xfId="122" applyFont="1" applyFill="1" applyBorder="1" applyAlignment="1">
      <alignment horizontal="left" vertical="top" wrapText="1"/>
    </xf>
    <xf numFmtId="0" fontId="51" fillId="33" borderId="25" xfId="122" applyFont="1" applyFill="1" applyBorder="1" applyAlignment="1">
      <alignment horizontal="left" vertical="top" wrapText="1"/>
    </xf>
    <xf numFmtId="0" fontId="51" fillId="33" borderId="26" xfId="122" applyFont="1" applyFill="1" applyBorder="1" applyAlignment="1">
      <alignment horizontal="left" vertical="top" wrapText="1"/>
    </xf>
    <xf numFmtId="0" fontId="51" fillId="32" borderId="24" xfId="122" applyFont="1" applyFill="1" applyBorder="1" applyAlignment="1">
      <alignment horizontal="left" vertical="top" wrapText="1"/>
    </xf>
    <xf numFmtId="0" fontId="51" fillId="32" borderId="25" xfId="122" applyFont="1" applyFill="1" applyBorder="1" applyAlignment="1">
      <alignment horizontal="left" vertical="top" wrapText="1"/>
    </xf>
    <xf numFmtId="0" fontId="51" fillId="32" borderId="26" xfId="122" applyFont="1" applyFill="1" applyBorder="1" applyAlignment="1">
      <alignment horizontal="left" vertical="top" wrapText="1"/>
    </xf>
    <xf numFmtId="0" fontId="70" fillId="28" borderId="35" xfId="122" applyFont="1" applyFill="1" applyBorder="1" applyAlignment="1">
      <alignment horizontal="left" vertical="top" wrapText="1"/>
    </xf>
    <xf numFmtId="0" fontId="70" fillId="28" borderId="36" xfId="122" applyFont="1" applyFill="1" applyBorder="1" applyAlignment="1">
      <alignment horizontal="left" vertical="top" wrapText="1"/>
    </xf>
    <xf numFmtId="0" fontId="70" fillId="28" borderId="53" xfId="122" applyFont="1" applyFill="1" applyBorder="1" applyAlignment="1">
      <alignment horizontal="left" vertical="top" wrapText="1"/>
    </xf>
    <xf numFmtId="0" fontId="51" fillId="0" borderId="52" xfId="122" applyFont="1" applyBorder="1" applyAlignment="1">
      <alignment horizontal="left" wrapText="1"/>
    </xf>
    <xf numFmtId="0" fontId="51" fillId="0" borderId="36" xfId="122" applyFont="1" applyBorder="1" applyAlignment="1">
      <alignment horizontal="left" wrapText="1"/>
    </xf>
    <xf numFmtId="0" fontId="51" fillId="0" borderId="53" xfId="122" applyFont="1" applyBorder="1" applyAlignment="1">
      <alignment horizontal="left" wrapText="1"/>
    </xf>
    <xf numFmtId="0" fontId="72" fillId="30" borderId="38" xfId="122" applyFont="1" applyFill="1" applyBorder="1" applyAlignment="1">
      <alignment horizontal="center" vertical="top" wrapText="1"/>
    </xf>
    <xf numFmtId="0" fontId="72" fillId="30" borderId="39" xfId="122" applyFont="1" applyFill="1" applyBorder="1" applyAlignment="1">
      <alignment horizontal="center" vertical="top" wrapText="1"/>
    </xf>
    <xf numFmtId="0" fontId="72" fillId="30" borderId="40" xfId="122" applyFont="1" applyFill="1" applyBorder="1" applyAlignment="1">
      <alignment horizontal="center" vertical="top" wrapText="1"/>
    </xf>
    <xf numFmtId="0" fontId="72" fillId="28" borderId="65" xfId="122" applyFont="1" applyFill="1" applyBorder="1" applyAlignment="1">
      <alignment horizontal="left" vertical="top" wrapText="1"/>
    </xf>
    <xf numFmtId="0" fontId="72" fillId="28" borderId="48" xfId="122" applyFont="1" applyFill="1" applyBorder="1" applyAlignment="1">
      <alignment horizontal="left" vertical="top" wrapText="1"/>
    </xf>
    <xf numFmtId="0" fontId="72" fillId="28" borderId="49" xfId="122" applyFont="1" applyFill="1" applyBorder="1" applyAlignment="1">
      <alignment horizontal="left" vertical="top" wrapText="1"/>
    </xf>
    <xf numFmtId="0" fontId="51" fillId="0" borderId="47" xfId="122" applyFont="1" applyBorder="1" applyAlignment="1">
      <alignment horizontal="left" wrapText="1"/>
    </xf>
    <xf numFmtId="0" fontId="51" fillId="0" borderId="48" xfId="122" applyFont="1" applyBorder="1" applyAlignment="1">
      <alignment horizontal="left" wrapText="1"/>
    </xf>
    <xf numFmtId="0" fontId="51" fillId="0" borderId="49" xfId="122" applyFont="1" applyBorder="1" applyAlignment="1">
      <alignment horizontal="left" wrapText="1"/>
    </xf>
    <xf numFmtId="0" fontId="50" fillId="28" borderId="42" xfId="122" applyFont="1" applyFill="1" applyBorder="1" applyAlignment="1">
      <alignment horizontal="center" vertical="top" wrapText="1"/>
    </xf>
    <xf numFmtId="0" fontId="50" fillId="28" borderId="39" xfId="122" applyFont="1" applyFill="1" applyBorder="1" applyAlignment="1">
      <alignment horizontal="center" vertical="top" wrapText="1"/>
    </xf>
    <xf numFmtId="0" fontId="50" fillId="28" borderId="43" xfId="122" applyFont="1" applyFill="1" applyBorder="1" applyAlignment="1">
      <alignment horizontal="center" vertical="top" wrapText="1"/>
    </xf>
    <xf numFmtId="0" fontId="47" fillId="28" borderId="27" xfId="122" applyFont="1" applyFill="1" applyBorder="1" applyAlignment="1">
      <alignment horizontal="left" vertical="top" wrapText="1"/>
    </xf>
    <xf numFmtId="0" fontId="47" fillId="28" borderId="28" xfId="122" applyFont="1" applyFill="1" applyBorder="1" applyAlignment="1">
      <alignment horizontal="left" vertical="top" wrapText="1"/>
    </xf>
    <xf numFmtId="0" fontId="47" fillId="28" borderId="70" xfId="122" applyFont="1" applyFill="1" applyBorder="1" applyAlignment="1">
      <alignment horizontal="left" vertical="top" wrapText="1"/>
    </xf>
    <xf numFmtId="0" fontId="47" fillId="28" borderId="30" xfId="122" applyFont="1" applyFill="1" applyBorder="1" applyAlignment="1">
      <alignment horizontal="left" vertical="top" wrapText="1"/>
    </xf>
    <xf numFmtId="0" fontId="47" fillId="28" borderId="0" xfId="122" applyFont="1" applyFill="1" applyAlignment="1">
      <alignment horizontal="left" vertical="top" wrapText="1"/>
    </xf>
    <xf numFmtId="0" fontId="47" fillId="28" borderId="60" xfId="122" applyFont="1" applyFill="1" applyBorder="1" applyAlignment="1">
      <alignment horizontal="left" vertical="top" wrapText="1"/>
    </xf>
    <xf numFmtId="0" fontId="47" fillId="28" borderId="32" xfId="122" applyFont="1" applyFill="1" applyBorder="1" applyAlignment="1">
      <alignment horizontal="left" vertical="top" wrapText="1"/>
    </xf>
    <xf numFmtId="0" fontId="47" fillId="28" borderId="33" xfId="122" applyFont="1" applyFill="1" applyBorder="1" applyAlignment="1">
      <alignment horizontal="left" vertical="top" wrapText="1"/>
    </xf>
    <xf numFmtId="0" fontId="47" fillId="28" borderId="73" xfId="122" applyFont="1" applyFill="1" applyBorder="1" applyAlignment="1">
      <alignment horizontal="left" vertical="top" wrapText="1"/>
    </xf>
    <xf numFmtId="0" fontId="3" fillId="28" borderId="71" xfId="122" applyFont="1" applyFill="1" applyBorder="1" applyAlignment="1">
      <alignment horizontal="center" vertical="top" wrapText="1"/>
    </xf>
    <xf numFmtId="0" fontId="3" fillId="28" borderId="28" xfId="122" applyFont="1" applyFill="1" applyBorder="1" applyAlignment="1">
      <alignment horizontal="center" vertical="top" wrapText="1"/>
    </xf>
    <xf numFmtId="0" fontId="3" fillId="28" borderId="70" xfId="122" applyFont="1" applyFill="1" applyBorder="1" applyAlignment="1">
      <alignment horizontal="center" vertical="top" wrapText="1"/>
    </xf>
    <xf numFmtId="0" fontId="3" fillId="28" borderId="59" xfId="122" applyFont="1" applyFill="1" applyBorder="1" applyAlignment="1">
      <alignment horizontal="center" vertical="top" wrapText="1"/>
    </xf>
    <xf numFmtId="0" fontId="3" fillId="28" borderId="0" xfId="122" applyFont="1" applyFill="1" applyAlignment="1">
      <alignment horizontal="center" vertical="top" wrapText="1"/>
    </xf>
    <xf numFmtId="0" fontId="3" fillId="28" borderId="60" xfId="122" applyFont="1" applyFill="1" applyBorder="1" applyAlignment="1">
      <alignment horizontal="center" vertical="top" wrapText="1"/>
    </xf>
    <xf numFmtId="0" fontId="3" fillId="28" borderId="74" xfId="122" applyFont="1" applyFill="1" applyBorder="1" applyAlignment="1">
      <alignment horizontal="center" vertical="top" wrapText="1"/>
    </xf>
    <xf numFmtId="0" fontId="3" fillId="28" borderId="33" xfId="122" applyFont="1" applyFill="1" applyBorder="1" applyAlignment="1">
      <alignment horizontal="center" vertical="top" wrapText="1"/>
    </xf>
    <xf numFmtId="0" fontId="3" fillId="28" borderId="73" xfId="122" applyFont="1" applyFill="1" applyBorder="1" applyAlignment="1">
      <alignment horizontal="center" vertical="top" wrapText="1"/>
    </xf>
    <xf numFmtId="0" fontId="56" fillId="28" borderId="55" xfId="122" applyFont="1" applyFill="1" applyBorder="1" applyAlignment="1">
      <alignment horizontal="left" vertical="center" wrapText="1"/>
    </xf>
    <xf numFmtId="0" fontId="56" fillId="28" borderId="56" xfId="122" applyFont="1" applyFill="1" applyBorder="1" applyAlignment="1">
      <alignment horizontal="left" vertical="center" wrapText="1"/>
    </xf>
    <xf numFmtId="0" fontId="56" fillId="28" borderId="57" xfId="122" applyFont="1" applyFill="1" applyBorder="1" applyAlignment="1">
      <alignment horizontal="left" vertical="center" wrapText="1"/>
    </xf>
    <xf numFmtId="0" fontId="56" fillId="28" borderId="74" xfId="122" applyFont="1" applyFill="1" applyBorder="1" applyAlignment="1">
      <alignment horizontal="left" vertical="center" wrapText="1"/>
    </xf>
    <xf numFmtId="0" fontId="56" fillId="28" borderId="33" xfId="122" applyFont="1" applyFill="1" applyBorder="1" applyAlignment="1">
      <alignment horizontal="left" vertical="center" wrapText="1"/>
    </xf>
    <xf numFmtId="0" fontId="56" fillId="28" borderId="73" xfId="122" applyFont="1" applyFill="1" applyBorder="1" applyAlignment="1">
      <alignment horizontal="left" vertical="center" wrapText="1"/>
    </xf>
    <xf numFmtId="0" fontId="3" fillId="28" borderId="55" xfId="122" applyFont="1" applyFill="1" applyBorder="1" applyAlignment="1">
      <alignment horizontal="left" vertical="center" wrapText="1"/>
    </xf>
    <xf numFmtId="0" fontId="3" fillId="28" borderId="74" xfId="122" applyFont="1" applyFill="1" applyBorder="1" applyAlignment="1">
      <alignment horizontal="left" vertical="center" wrapText="1"/>
    </xf>
    <xf numFmtId="0" fontId="3" fillId="28" borderId="33" xfId="122" applyFont="1" applyFill="1" applyBorder="1" applyAlignment="1">
      <alignment horizontal="left" vertical="center" wrapText="1"/>
    </xf>
    <xf numFmtId="0" fontId="3" fillId="28" borderId="73" xfId="122" applyFont="1" applyFill="1" applyBorder="1" applyAlignment="1">
      <alignment horizontal="left" vertical="center" wrapText="1"/>
    </xf>
    <xf numFmtId="0" fontId="47" fillId="28" borderId="27" xfId="122" applyFont="1" applyFill="1" applyBorder="1" applyAlignment="1">
      <alignment horizontal="left" vertical="top"/>
    </xf>
    <xf numFmtId="0" fontId="47" fillId="28" borderId="28" xfId="122" applyFont="1" applyFill="1" applyBorder="1" applyAlignment="1">
      <alignment horizontal="left" vertical="top"/>
    </xf>
    <xf numFmtId="0" fontId="47" fillId="28" borderId="70" xfId="122" applyFont="1" applyFill="1" applyBorder="1" applyAlignment="1">
      <alignment horizontal="left" vertical="top"/>
    </xf>
    <xf numFmtId="0" fontId="47" fillId="28" borderId="30" xfId="122" applyFont="1" applyFill="1" applyBorder="1" applyAlignment="1">
      <alignment horizontal="left" vertical="top"/>
    </xf>
    <xf numFmtId="0" fontId="47" fillId="28" borderId="0" xfId="122" applyFont="1" applyFill="1" applyAlignment="1">
      <alignment horizontal="left" vertical="top"/>
    </xf>
    <xf numFmtId="0" fontId="47" fillId="28" borderId="60" xfId="122" applyFont="1" applyFill="1" applyBorder="1" applyAlignment="1">
      <alignment horizontal="left" vertical="top"/>
    </xf>
    <xf numFmtId="0" fontId="47" fillId="28" borderId="32" xfId="122" applyFont="1" applyFill="1" applyBorder="1" applyAlignment="1">
      <alignment horizontal="left" vertical="top"/>
    </xf>
    <xf numFmtId="0" fontId="47" fillId="28" borderId="33" xfId="122" applyFont="1" applyFill="1" applyBorder="1" applyAlignment="1">
      <alignment horizontal="left" vertical="top"/>
    </xf>
    <xf numFmtId="0" fontId="47" fillId="28" borderId="73" xfId="122" applyFont="1" applyFill="1" applyBorder="1" applyAlignment="1">
      <alignment horizontal="left" vertical="top"/>
    </xf>
    <xf numFmtId="0" fontId="3" fillId="28" borderId="52" xfId="122" applyFont="1" applyFill="1" applyBorder="1" applyAlignment="1">
      <alignment horizontal="left" vertical="top" wrapText="1"/>
    </xf>
    <xf numFmtId="0" fontId="3" fillId="28" borderId="47" xfId="122" applyFont="1" applyFill="1" applyBorder="1" applyAlignment="1">
      <alignment horizontal="center" vertical="center"/>
    </xf>
    <xf numFmtId="0" fontId="3" fillId="28" borderId="48" xfId="122" applyFont="1" applyFill="1" applyBorder="1" applyAlignment="1">
      <alignment horizontal="center" vertical="center"/>
    </xf>
    <xf numFmtId="0" fontId="3" fillId="28" borderId="49" xfId="122" applyFont="1" applyFill="1" applyBorder="1" applyAlignment="1">
      <alignment horizontal="center" vertical="center"/>
    </xf>
    <xf numFmtId="0" fontId="47" fillId="28" borderId="65" xfId="122" applyFont="1" applyFill="1" applyBorder="1" applyAlignment="1">
      <alignment horizontal="left" vertical="top"/>
    </xf>
    <xf numFmtId="0" fontId="47" fillId="28" borderId="48" xfId="122" applyFont="1" applyFill="1" applyBorder="1" applyAlignment="1">
      <alignment horizontal="left" vertical="top"/>
    </xf>
    <xf numFmtId="0" fontId="47" fillId="28" borderId="49" xfId="122" applyFont="1" applyFill="1" applyBorder="1" applyAlignment="1">
      <alignment horizontal="left" vertical="top"/>
    </xf>
    <xf numFmtId="0" fontId="47" fillId="33" borderId="24" xfId="122" applyFont="1" applyFill="1" applyBorder="1" applyAlignment="1">
      <alignment horizontal="left" vertical="top"/>
    </xf>
    <xf numFmtId="0" fontId="47" fillId="33" borderId="25" xfId="122" applyFont="1" applyFill="1" applyBorder="1" applyAlignment="1">
      <alignment horizontal="left" vertical="top"/>
    </xf>
    <xf numFmtId="0" fontId="47" fillId="33" borderId="26" xfId="122" applyFont="1" applyFill="1" applyBorder="1" applyAlignment="1">
      <alignment horizontal="left" vertical="top"/>
    </xf>
    <xf numFmtId="0" fontId="47" fillId="33" borderId="24" xfId="122" applyFont="1" applyFill="1" applyBorder="1" applyAlignment="1">
      <alignment horizontal="left" vertical="top" wrapText="1"/>
    </xf>
    <xf numFmtId="0" fontId="47" fillId="33" borderId="25" xfId="122" applyFont="1" applyFill="1" applyBorder="1" applyAlignment="1">
      <alignment horizontal="left" vertical="top" wrapText="1"/>
    </xf>
    <xf numFmtId="0" fontId="47" fillId="33" borderId="26" xfId="122" applyFont="1" applyFill="1" applyBorder="1" applyAlignment="1">
      <alignment horizontal="left" vertical="top" wrapText="1"/>
    </xf>
    <xf numFmtId="0" fontId="3" fillId="28" borderId="40" xfId="122" applyFont="1" applyFill="1" applyBorder="1" applyAlignment="1">
      <alignment horizontal="center" vertical="top" wrapText="1"/>
    </xf>
    <xf numFmtId="0" fontId="50" fillId="0" borderId="52" xfId="122" applyFont="1" applyBorder="1" applyAlignment="1">
      <alignment horizontal="left" wrapText="1"/>
    </xf>
    <xf numFmtId="0" fontId="50" fillId="0" borderId="36" xfId="122" applyFont="1" applyBorder="1" applyAlignment="1">
      <alignment horizontal="left" wrapText="1"/>
    </xf>
    <xf numFmtId="0" fontId="50" fillId="0" borderId="53" xfId="122" applyFont="1" applyBorder="1" applyAlignment="1">
      <alignment horizontal="left" wrapText="1"/>
    </xf>
    <xf numFmtId="0" fontId="50" fillId="0" borderId="37" xfId="122" applyFont="1" applyBorder="1" applyAlignment="1">
      <alignment horizontal="left" wrapText="1"/>
    </xf>
    <xf numFmtId="0" fontId="44" fillId="30" borderId="38" xfId="122" applyFont="1" applyFill="1" applyBorder="1" applyAlignment="1">
      <alignment horizontal="center" vertical="center" wrapText="1"/>
    </xf>
    <xf numFmtId="0" fontId="44" fillId="30" borderId="39" xfId="122" applyFont="1" applyFill="1" applyBorder="1" applyAlignment="1">
      <alignment horizontal="center" vertical="center" wrapText="1"/>
    </xf>
    <xf numFmtId="0" fontId="44" fillId="30" borderId="43" xfId="122" applyFont="1" applyFill="1" applyBorder="1" applyAlignment="1">
      <alignment horizontal="center" vertical="center" wrapText="1"/>
    </xf>
    <xf numFmtId="0" fontId="44" fillId="30" borderId="42" xfId="122" applyFont="1" applyFill="1" applyBorder="1" applyAlignment="1">
      <alignment horizontal="left" vertical="center" wrapText="1"/>
    </xf>
    <xf numFmtId="0" fontId="44" fillId="30" borderId="39" xfId="122" applyFont="1" applyFill="1" applyBorder="1" applyAlignment="1">
      <alignment horizontal="left" vertical="center" wrapText="1"/>
    </xf>
    <xf numFmtId="0" fontId="44" fillId="30" borderId="43" xfId="122" applyFont="1" applyFill="1" applyBorder="1" applyAlignment="1">
      <alignment horizontal="left" vertical="center" wrapText="1"/>
    </xf>
    <xf numFmtId="0" fontId="50" fillId="30" borderId="38" xfId="122" applyFont="1" applyFill="1" applyBorder="1" applyAlignment="1">
      <alignment horizontal="left" wrapText="1"/>
    </xf>
    <xf numFmtId="0" fontId="50" fillId="30" borderId="39" xfId="122" applyFont="1" applyFill="1" applyBorder="1" applyAlignment="1">
      <alignment horizontal="left" wrapText="1"/>
    </xf>
    <xf numFmtId="0" fontId="50" fillId="30" borderId="40" xfId="122" applyFont="1" applyFill="1" applyBorder="1" applyAlignment="1">
      <alignment horizontal="left" wrapText="1"/>
    </xf>
    <xf numFmtId="0" fontId="49" fillId="28" borderId="38" xfId="122" applyFont="1" applyFill="1" applyBorder="1" applyAlignment="1">
      <alignment horizontal="left" vertical="top" wrapText="1"/>
    </xf>
    <xf numFmtId="0" fontId="56" fillId="28" borderId="24" xfId="122" applyFont="1" applyFill="1" applyBorder="1" applyAlignment="1">
      <alignment horizontal="center" vertical="top" wrapText="1"/>
    </xf>
    <xf numFmtId="0" fontId="56" fillId="28" borderId="25" xfId="122" applyFont="1" applyFill="1" applyBorder="1" applyAlignment="1">
      <alignment horizontal="center" vertical="top" wrapText="1"/>
    </xf>
    <xf numFmtId="0" fontId="56" fillId="28" borderId="26" xfId="122" applyFont="1" applyFill="1" applyBorder="1" applyAlignment="1">
      <alignment horizontal="center" vertical="top" wrapText="1"/>
    </xf>
    <xf numFmtId="0" fontId="50" fillId="0" borderId="24" xfId="122" applyFont="1" applyBorder="1" applyAlignment="1">
      <alignment horizontal="left" wrapText="1"/>
    </xf>
    <xf numFmtId="0" fontId="50" fillId="0" borderId="25" xfId="122" applyFont="1" applyBorder="1" applyAlignment="1">
      <alignment horizontal="left" wrapText="1"/>
    </xf>
    <xf numFmtId="0" fontId="50" fillId="0" borderId="26" xfId="122" applyFont="1" applyBorder="1" applyAlignment="1">
      <alignment horizontal="left" wrapText="1"/>
    </xf>
    <xf numFmtId="0" fontId="56" fillId="28" borderId="65" xfId="122" applyFont="1" applyFill="1" applyBorder="1" applyAlignment="1">
      <alignment horizontal="left" vertical="top" wrapText="1"/>
    </xf>
    <xf numFmtId="0" fontId="50" fillId="0" borderId="47" xfId="122" applyFont="1" applyBorder="1" applyAlignment="1">
      <alignment horizontal="left" wrapText="1"/>
    </xf>
    <xf numFmtId="0" fontId="50" fillId="0" borderId="48" xfId="122" applyFont="1" applyBorder="1" applyAlignment="1">
      <alignment horizontal="left" wrapText="1"/>
    </xf>
    <xf numFmtId="0" fontId="50" fillId="0" borderId="49" xfId="122" applyFont="1" applyBorder="1" applyAlignment="1">
      <alignment horizontal="left" wrapText="1"/>
    </xf>
    <xf numFmtId="0" fontId="44" fillId="28" borderId="24" xfId="122" applyFont="1" applyFill="1" applyBorder="1" applyAlignment="1">
      <alignment horizontal="left" vertical="center" wrapText="1"/>
    </xf>
    <xf numFmtId="0" fontId="44" fillId="28" borderId="25" xfId="122" applyFont="1" applyFill="1" applyBorder="1" applyAlignment="1">
      <alignment horizontal="left" vertical="center" wrapText="1"/>
    </xf>
    <xf numFmtId="0" fontId="44" fillId="28" borderId="26" xfId="122" applyFont="1" applyFill="1" applyBorder="1" applyAlignment="1">
      <alignment horizontal="left" vertical="center" wrapText="1"/>
    </xf>
    <xf numFmtId="0" fontId="50" fillId="28" borderId="24" xfId="122" applyFont="1" applyFill="1" applyBorder="1" applyAlignment="1">
      <alignment horizontal="left" vertical="center" wrapText="1"/>
    </xf>
    <xf numFmtId="0" fontId="50" fillId="28" borderId="25" xfId="122" applyFont="1" applyFill="1" applyBorder="1" applyAlignment="1">
      <alignment horizontal="left" vertical="center" wrapText="1"/>
    </xf>
    <xf numFmtId="0" fontId="50" fillId="28" borderId="26" xfId="122" applyFont="1" applyFill="1" applyBorder="1" applyAlignment="1">
      <alignment horizontal="left" vertical="center" wrapText="1"/>
    </xf>
    <xf numFmtId="0" fontId="50" fillId="28" borderId="80" xfId="122" applyFont="1" applyFill="1" applyBorder="1" applyAlignment="1">
      <alignment horizontal="center" vertical="center" textRotation="90" wrapText="1"/>
    </xf>
    <xf numFmtId="0" fontId="50" fillId="28" borderId="81" xfId="122" applyFont="1" applyFill="1" applyBorder="1" applyAlignment="1">
      <alignment horizontal="center" vertical="center" textRotation="90" wrapText="1"/>
    </xf>
    <xf numFmtId="0" fontId="50" fillId="28" borderId="82" xfId="122" applyFont="1" applyFill="1" applyBorder="1" applyAlignment="1">
      <alignment horizontal="center" vertical="center" textRotation="90" wrapText="1"/>
    </xf>
    <xf numFmtId="0" fontId="56" fillId="28" borderId="80" xfId="122" applyFont="1" applyFill="1" applyBorder="1" applyAlignment="1">
      <alignment horizontal="left" textRotation="90" wrapText="1"/>
    </xf>
    <xf numFmtId="0" fontId="56" fillId="28" borderId="81" xfId="122" applyFont="1" applyFill="1" applyBorder="1" applyAlignment="1">
      <alignment horizontal="left" textRotation="90" wrapText="1"/>
    </xf>
    <xf numFmtId="0" fontId="56" fillId="28" borderId="82" xfId="122" applyFont="1" applyFill="1" applyBorder="1" applyAlignment="1">
      <alignment horizontal="left" textRotation="90" wrapText="1"/>
    </xf>
    <xf numFmtId="0" fontId="50" fillId="28" borderId="27" xfId="122" applyFont="1" applyFill="1" applyBorder="1" applyAlignment="1">
      <alignment horizontal="center" vertical="top" wrapText="1"/>
    </xf>
    <xf numFmtId="0" fontId="50" fillId="28" borderId="28" xfId="122" applyFont="1" applyFill="1" applyBorder="1" applyAlignment="1">
      <alignment horizontal="center" vertical="top" wrapText="1"/>
    </xf>
    <xf numFmtId="0" fontId="50" fillId="28" borderId="29" xfId="122" applyFont="1" applyFill="1" applyBorder="1" applyAlignment="1">
      <alignment horizontal="center" vertical="top" wrapText="1"/>
    </xf>
    <xf numFmtId="0" fontId="50" fillId="28" borderId="77" xfId="122" applyFont="1" applyFill="1" applyBorder="1" applyAlignment="1">
      <alignment horizontal="center" vertical="top" wrapText="1"/>
    </xf>
    <xf numFmtId="0" fontId="50" fillId="28" borderId="23" xfId="122" applyFont="1" applyFill="1" applyBorder="1" applyAlignment="1">
      <alignment horizontal="center" vertical="top" wrapText="1"/>
    </xf>
    <xf numFmtId="0" fontId="50" fillId="28" borderId="66" xfId="122" applyFont="1" applyFill="1" applyBorder="1" applyAlignment="1">
      <alignment horizontal="center" vertical="top" wrapText="1"/>
    </xf>
    <xf numFmtId="1" fontId="78" fillId="28" borderId="80" xfId="122" applyNumberFormat="1" applyFont="1" applyFill="1" applyBorder="1" applyAlignment="1">
      <alignment horizontal="left" vertical="center" shrinkToFit="1"/>
    </xf>
    <xf numFmtId="1" fontId="78" fillId="28" borderId="82" xfId="122" applyNumberFormat="1" applyFont="1" applyFill="1" applyBorder="1" applyAlignment="1">
      <alignment horizontal="left" vertical="center" shrinkToFit="1"/>
    </xf>
    <xf numFmtId="0" fontId="50" fillId="0" borderId="80" xfId="122" applyFont="1" applyBorder="1" applyAlignment="1">
      <alignment horizontal="left" vertical="top" wrapText="1"/>
    </xf>
    <xf numFmtId="0" fontId="50" fillId="0" borderId="82" xfId="122" applyFont="1" applyBorder="1" applyAlignment="1">
      <alignment horizontal="left" vertical="top" wrapText="1"/>
    </xf>
    <xf numFmtId="0" fontId="50" fillId="28" borderId="29" xfId="122" applyFont="1" applyFill="1" applyBorder="1" applyAlignment="1">
      <alignment horizontal="left" vertical="top" wrapText="1"/>
    </xf>
    <xf numFmtId="0" fontId="50" fillId="28" borderId="77" xfId="122" applyFont="1" applyFill="1" applyBorder="1" applyAlignment="1">
      <alignment horizontal="left" vertical="top" wrapText="1"/>
    </xf>
    <xf numFmtId="0" fontId="50" fillId="28" borderId="66" xfId="122" applyFont="1" applyFill="1" applyBorder="1" applyAlignment="1">
      <alignment horizontal="left" vertical="top" wrapText="1"/>
    </xf>
    <xf numFmtId="0" fontId="56" fillId="28" borderId="24" xfId="122" applyFont="1" applyFill="1" applyBorder="1" applyAlignment="1">
      <alignment horizontal="left" vertical="top" wrapText="1" indent="2"/>
    </xf>
    <xf numFmtId="0" fontId="56" fillId="28" borderId="25" xfId="122" applyFont="1" applyFill="1" applyBorder="1" applyAlignment="1">
      <alignment horizontal="left" vertical="top" wrapText="1" indent="2"/>
    </xf>
    <xf numFmtId="0" fontId="56" fillId="28" borderId="26" xfId="122" applyFont="1" applyFill="1" applyBorder="1" applyAlignment="1">
      <alignment horizontal="left" vertical="top" wrapText="1" indent="2"/>
    </xf>
    <xf numFmtId="0" fontId="56" fillId="28" borderId="24" xfId="122" applyFont="1" applyFill="1" applyBorder="1" applyAlignment="1">
      <alignment horizontal="left" vertical="top" wrapText="1"/>
    </xf>
    <xf numFmtId="0" fontId="56" fillId="28" borderId="25" xfId="122" applyFont="1" applyFill="1" applyBorder="1" applyAlignment="1">
      <alignment horizontal="left" vertical="top" wrapText="1"/>
    </xf>
    <xf numFmtId="0" fontId="56" fillId="28" borderId="26" xfId="122" applyFont="1" applyFill="1" applyBorder="1" applyAlignment="1">
      <alignment horizontal="left" vertical="top" wrapText="1"/>
    </xf>
    <xf numFmtId="0" fontId="56" fillId="28" borderId="24" xfId="122" applyFont="1" applyFill="1" applyBorder="1" applyAlignment="1">
      <alignment horizontal="left" vertical="top" wrapText="1" indent="1"/>
    </xf>
    <xf numFmtId="0" fontId="56" fillId="28" borderId="25" xfId="122" applyFont="1" applyFill="1" applyBorder="1" applyAlignment="1">
      <alignment horizontal="left" vertical="top" wrapText="1" indent="1"/>
    </xf>
    <xf numFmtId="0" fontId="56" fillId="28" borderId="26" xfId="122" applyFont="1" applyFill="1" applyBorder="1" applyAlignment="1">
      <alignment horizontal="left" vertical="top" wrapText="1" indent="1"/>
    </xf>
    <xf numFmtId="1" fontId="78" fillId="28" borderId="24" xfId="122" applyNumberFormat="1" applyFont="1" applyFill="1" applyBorder="1" applyAlignment="1">
      <alignment horizontal="center" vertical="top" shrinkToFit="1"/>
    </xf>
    <xf numFmtId="1" fontId="78" fillId="28" borderId="26" xfId="122" applyNumberFormat="1" applyFont="1" applyFill="1" applyBorder="1" applyAlignment="1">
      <alignment horizontal="center" vertical="top" shrinkToFit="1"/>
    </xf>
    <xf numFmtId="0" fontId="56" fillId="28" borderId="24" xfId="122" applyFont="1" applyFill="1" applyBorder="1" applyAlignment="1">
      <alignment horizontal="left" vertical="top" wrapText="1" indent="3"/>
    </xf>
    <xf numFmtId="0" fontId="56" fillId="28" borderId="25" xfId="122" applyFont="1" applyFill="1" applyBorder="1" applyAlignment="1">
      <alignment horizontal="left" vertical="top" wrapText="1" indent="3"/>
    </xf>
    <xf numFmtId="0" fontId="56" fillId="28" borderId="26" xfId="122" applyFont="1" applyFill="1" applyBorder="1" applyAlignment="1">
      <alignment horizontal="left" vertical="top" wrapText="1" indent="3"/>
    </xf>
    <xf numFmtId="0" fontId="50" fillId="0" borderId="0" xfId="122" applyFont="1" applyAlignment="1">
      <alignment horizontal="left" vertical="top" wrapText="1"/>
    </xf>
    <xf numFmtId="0" fontId="56" fillId="28" borderId="24" xfId="122" applyFont="1" applyFill="1" applyBorder="1" applyAlignment="1">
      <alignment horizontal="left" vertical="center" wrapText="1" indent="2"/>
    </xf>
    <xf numFmtId="0" fontId="56" fillId="28" borderId="25" xfId="122" applyFont="1" applyFill="1" applyBorder="1" applyAlignment="1">
      <alignment horizontal="left" vertical="center" wrapText="1" indent="2"/>
    </xf>
    <xf numFmtId="0" fontId="56" fillId="28" borderId="26" xfId="122" applyFont="1" applyFill="1" applyBorder="1" applyAlignment="1">
      <alignment horizontal="left" vertical="center" wrapText="1" indent="2"/>
    </xf>
    <xf numFmtId="0" fontId="50" fillId="0" borderId="24" xfId="122" applyFont="1" applyBorder="1" applyAlignment="1">
      <alignment horizontal="left" vertical="top" wrapText="1"/>
    </xf>
    <xf numFmtId="0" fontId="50" fillId="0" borderId="26" xfId="122" applyFont="1" applyBorder="1" applyAlignment="1">
      <alignment horizontal="left" vertical="top" wrapText="1"/>
    </xf>
    <xf numFmtId="0" fontId="56" fillId="28" borderId="27" xfId="122" applyFont="1" applyFill="1" applyBorder="1" applyAlignment="1">
      <alignment horizontal="left" vertical="center" wrapText="1" indent="2"/>
    </xf>
    <xf numFmtId="0" fontId="56" fillId="28" borderId="28" xfId="122" applyFont="1" applyFill="1" applyBorder="1" applyAlignment="1">
      <alignment horizontal="left" vertical="center" wrapText="1" indent="2"/>
    </xf>
    <xf numFmtId="0" fontId="56" fillId="28" borderId="29" xfId="122" applyFont="1" applyFill="1" applyBorder="1" applyAlignment="1">
      <alignment horizontal="left" vertical="center" wrapText="1" indent="2"/>
    </xf>
    <xf numFmtId="0" fontId="56" fillId="28" borderId="30" xfId="122" applyFont="1" applyFill="1" applyBorder="1" applyAlignment="1">
      <alignment horizontal="left" vertical="center" wrapText="1" indent="2"/>
    </xf>
    <xf numFmtId="0" fontId="56" fillId="28" borderId="0" xfId="122" applyFont="1" applyFill="1" applyAlignment="1">
      <alignment horizontal="left" vertical="center" wrapText="1" indent="2"/>
    </xf>
    <xf numFmtId="0" fontId="56" fillId="28" borderId="31" xfId="122" applyFont="1" applyFill="1" applyBorder="1" applyAlignment="1">
      <alignment horizontal="left" vertical="center" wrapText="1" indent="2"/>
    </xf>
    <xf numFmtId="0" fontId="56" fillId="28" borderId="77" xfId="122" applyFont="1" applyFill="1" applyBorder="1" applyAlignment="1">
      <alignment horizontal="left" vertical="center" wrapText="1" indent="2"/>
    </xf>
    <xf numFmtId="0" fontId="56" fillId="28" borderId="23" xfId="122" applyFont="1" applyFill="1" applyBorder="1" applyAlignment="1">
      <alignment horizontal="left" vertical="center" wrapText="1" indent="2"/>
    </xf>
    <xf numFmtId="0" fontId="56" fillId="28" borderId="66" xfId="122" applyFont="1" applyFill="1" applyBorder="1" applyAlignment="1">
      <alignment horizontal="left" vertical="center" wrapText="1" indent="2"/>
    </xf>
    <xf numFmtId="1" fontId="78" fillId="28" borderId="27" xfId="122" applyNumberFormat="1" applyFont="1" applyFill="1" applyBorder="1" applyAlignment="1">
      <alignment horizontal="center" vertical="center" shrinkToFit="1"/>
    </xf>
    <xf numFmtId="1" fontId="78" fillId="28" borderId="29" xfId="122" applyNumberFormat="1" applyFont="1" applyFill="1" applyBorder="1" applyAlignment="1">
      <alignment horizontal="center" vertical="center" shrinkToFit="1"/>
    </xf>
    <xf numFmtId="1" fontId="78" fillId="28" borderId="30" xfId="122" applyNumberFormat="1" applyFont="1" applyFill="1" applyBorder="1" applyAlignment="1">
      <alignment horizontal="center" vertical="center" shrinkToFit="1"/>
    </xf>
    <xf numFmtId="1" fontId="78" fillId="28" borderId="31" xfId="122" applyNumberFormat="1" applyFont="1" applyFill="1" applyBorder="1" applyAlignment="1">
      <alignment horizontal="center" vertical="center" shrinkToFit="1"/>
    </xf>
    <xf numFmtId="1" fontId="78" fillId="28" borderId="77" xfId="122" applyNumberFormat="1" applyFont="1" applyFill="1" applyBorder="1" applyAlignment="1">
      <alignment horizontal="center" vertical="center" shrinkToFit="1"/>
    </xf>
    <xf numFmtId="1" fontId="78" fillId="28" borderId="66" xfId="122" applyNumberFormat="1" applyFont="1" applyFill="1" applyBorder="1" applyAlignment="1">
      <alignment horizontal="center" vertical="center" shrinkToFit="1"/>
    </xf>
    <xf numFmtId="0" fontId="50" fillId="0" borderId="27" xfId="122" applyFont="1" applyBorder="1" applyAlignment="1">
      <alignment horizontal="left" vertical="top" wrapText="1"/>
    </xf>
    <xf numFmtId="0" fontId="50" fillId="0" borderId="29" xfId="122" applyFont="1" applyBorder="1" applyAlignment="1">
      <alignment horizontal="left" vertical="top" wrapText="1"/>
    </xf>
    <xf numFmtId="0" fontId="50" fillId="0" borderId="30" xfId="122" applyFont="1" applyBorder="1" applyAlignment="1">
      <alignment horizontal="left" vertical="top" wrapText="1"/>
    </xf>
    <xf numFmtId="0" fontId="50" fillId="0" borderId="31" xfId="122" applyFont="1" applyBorder="1" applyAlignment="1">
      <alignment horizontal="left" vertical="top" wrapText="1"/>
    </xf>
    <xf numFmtId="0" fontId="50" fillId="0" borderId="77" xfId="122" applyFont="1" applyBorder="1" applyAlignment="1">
      <alignment horizontal="left" vertical="top" wrapText="1"/>
    </xf>
    <xf numFmtId="0" fontId="50" fillId="0" borderId="66" xfId="122" applyFont="1" applyBorder="1" applyAlignment="1">
      <alignment horizontal="left" vertical="top" wrapText="1"/>
    </xf>
    <xf numFmtId="0" fontId="50" fillId="0" borderId="28" xfId="122" applyFont="1" applyBorder="1" applyAlignment="1">
      <alignment horizontal="left" vertical="top" wrapText="1"/>
    </xf>
    <xf numFmtId="0" fontId="50" fillId="0" borderId="23" xfId="122" applyFont="1" applyBorder="1" applyAlignment="1">
      <alignment horizontal="left" vertical="top" wrapText="1"/>
    </xf>
    <xf numFmtId="0" fontId="56" fillId="28" borderId="27" xfId="122" applyFont="1" applyFill="1" applyBorder="1" applyAlignment="1">
      <alignment horizontal="left" vertical="center" wrapText="1" indent="1"/>
    </xf>
    <xf numFmtId="0" fontId="56" fillId="28" borderId="28" xfId="122" applyFont="1" applyFill="1" applyBorder="1" applyAlignment="1">
      <alignment horizontal="left" vertical="center" wrapText="1" indent="1"/>
    </xf>
    <xf numFmtId="0" fontId="56" fillId="28" borderId="29" xfId="122" applyFont="1" applyFill="1" applyBorder="1" applyAlignment="1">
      <alignment horizontal="left" vertical="center" wrapText="1" indent="1"/>
    </xf>
    <xf numFmtId="0" fontId="56" fillId="28" borderId="77" xfId="122" applyFont="1" applyFill="1" applyBorder="1" applyAlignment="1">
      <alignment horizontal="left" vertical="center" wrapText="1" indent="1"/>
    </xf>
    <xf numFmtId="0" fontId="56" fillId="28" borderId="23" xfId="122" applyFont="1" applyFill="1" applyBorder="1" applyAlignment="1">
      <alignment horizontal="left" vertical="center" wrapText="1" indent="1"/>
    </xf>
    <xf numFmtId="0" fontId="56" fillId="28" borderId="66" xfId="122" applyFont="1" applyFill="1" applyBorder="1" applyAlignment="1">
      <alignment horizontal="left" vertical="center" wrapText="1" indent="1"/>
    </xf>
    <xf numFmtId="0" fontId="56" fillId="28" borderId="27" xfId="122" applyFont="1" applyFill="1" applyBorder="1" applyAlignment="1">
      <alignment horizontal="left" vertical="top" wrapText="1"/>
    </xf>
    <xf numFmtId="0" fontId="56" fillId="28" borderId="29" xfId="122" applyFont="1" applyFill="1" applyBorder="1" applyAlignment="1">
      <alignment horizontal="left" vertical="top" wrapText="1"/>
    </xf>
    <xf numFmtId="0" fontId="56" fillId="28" borderId="77" xfId="122" applyFont="1" applyFill="1" applyBorder="1" applyAlignment="1">
      <alignment horizontal="left" vertical="top" wrapText="1"/>
    </xf>
    <xf numFmtId="0" fontId="56" fillId="28" borderId="66" xfId="122" applyFont="1" applyFill="1" applyBorder="1" applyAlignment="1">
      <alignment horizontal="left" vertical="top" wrapText="1"/>
    </xf>
    <xf numFmtId="0" fontId="56" fillId="28" borderId="27" xfId="122" applyFont="1" applyFill="1" applyBorder="1" applyAlignment="1">
      <alignment horizontal="left" textRotation="90" wrapText="1"/>
    </xf>
    <xf numFmtId="0" fontId="56" fillId="28" borderId="29" xfId="122" applyFont="1" applyFill="1" applyBorder="1" applyAlignment="1">
      <alignment horizontal="left" textRotation="90" wrapText="1"/>
    </xf>
    <xf numFmtId="0" fontId="56" fillId="28" borderId="30" xfId="122" applyFont="1" applyFill="1" applyBorder="1" applyAlignment="1">
      <alignment horizontal="left" textRotation="90" wrapText="1"/>
    </xf>
    <xf numFmtId="0" fontId="56" fillId="28" borderId="31" xfId="122" applyFont="1" applyFill="1" applyBorder="1" applyAlignment="1">
      <alignment horizontal="left" textRotation="90" wrapText="1"/>
    </xf>
    <xf numFmtId="0" fontId="56" fillId="28" borderId="77" xfId="122" applyFont="1" applyFill="1" applyBorder="1" applyAlignment="1">
      <alignment horizontal="left" textRotation="90" wrapText="1"/>
    </xf>
    <xf numFmtId="0" fontId="56" fillId="28" borderId="66" xfId="122" applyFont="1" applyFill="1" applyBorder="1" applyAlignment="1">
      <alignment horizontal="left" textRotation="90" wrapText="1"/>
    </xf>
    <xf numFmtId="0" fontId="44" fillId="28" borderId="80" xfId="122" applyFont="1" applyFill="1" applyBorder="1" applyAlignment="1">
      <alignment horizontal="left" textRotation="90" wrapText="1"/>
    </xf>
    <xf numFmtId="0" fontId="44" fillId="28" borderId="81" xfId="122" applyFont="1" applyFill="1" applyBorder="1" applyAlignment="1">
      <alignment horizontal="left" textRotation="90" wrapText="1"/>
    </xf>
    <xf numFmtId="0" fontId="44" fillId="28" borderId="82" xfId="122" applyFont="1" applyFill="1" applyBorder="1" applyAlignment="1">
      <alignment horizontal="left" textRotation="90" wrapText="1"/>
    </xf>
    <xf numFmtId="1" fontId="78" fillId="28" borderId="25" xfId="122" applyNumberFormat="1" applyFont="1" applyFill="1" applyBorder="1" applyAlignment="1">
      <alignment horizontal="center" vertical="top" shrinkToFit="1"/>
    </xf>
    <xf numFmtId="0" fontId="2" fillId="0" borderId="0" xfId="1"/>
    <xf numFmtId="0" fontId="8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/>
    <xf numFmtId="0" fontId="5" fillId="0" borderId="0" xfId="1" applyFont="1" applyAlignment="1">
      <alignment horizontal="lef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/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6" fillId="0" borderId="1" xfId="1" applyFont="1" applyBorder="1" applyAlignment="1">
      <alignment horizontal="right" wrapText="1"/>
    </xf>
    <xf numFmtId="0" fontId="6" fillId="0" borderId="0" xfId="1" applyFont="1" applyAlignment="1">
      <alignment horizontal="left" wrapText="1"/>
    </xf>
    <xf numFmtId="0" fontId="5" fillId="0" borderId="3" xfId="1" applyFont="1" applyBorder="1"/>
  </cellXfs>
  <cellStyles count="1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rrecto" xfId="27"/>
    <cellStyle name="Currency 2" xfId="123"/>
    <cellStyle name="Encabez. 1" xfId="28"/>
    <cellStyle name="Encabez. 2" xfId="29"/>
    <cellStyle name="Encabezado 3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xplicación" xfId="39"/>
    <cellStyle name="Hipervínculo 2" xfId="40"/>
    <cellStyle name="Hipervínculo 3" xfId="41"/>
    <cellStyle name="Hipervínculo 4" xfId="42"/>
    <cellStyle name="Incorrecto 2" xfId="43"/>
    <cellStyle name="Millares [0] 2" xfId="44"/>
    <cellStyle name="Millares [0] 3" xfId="124"/>
    <cellStyle name="Millares 2" xfId="45"/>
    <cellStyle name="Millares 2 2" xfId="46"/>
    <cellStyle name="Millares 2 2 2" xfId="47"/>
    <cellStyle name="Millares 2 3" xfId="48"/>
    <cellStyle name="Millares 2 3 2" xfId="49"/>
    <cellStyle name="Millares 2 4" xfId="50"/>
    <cellStyle name="Millares 2 4 2" xfId="51"/>
    <cellStyle name="Millares 2 4 3" xfId="125"/>
    <cellStyle name="Millares 2 5" xfId="52"/>
    <cellStyle name="Millares 3" xfId="53"/>
    <cellStyle name="Millares 3 2" xfId="54"/>
    <cellStyle name="Millares 3 3" xfId="55"/>
    <cellStyle name="Millares 4" xfId="56"/>
    <cellStyle name="Millares 4 2" xfId="126"/>
    <cellStyle name="Millares 5" xfId="57"/>
    <cellStyle name="Millares 5 2" xfId="12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Moneda 2 3" xfId="128"/>
    <cellStyle name="Moneda 3" xfId="64"/>
    <cellStyle name="Moneda 3 2" xfId="129"/>
    <cellStyle name="Moneda 4" xfId="130"/>
    <cellStyle name="Neutral 2" xfId="65"/>
    <cellStyle name="Normal" xfId="0" builtinId="0"/>
    <cellStyle name="Normal 10" xfId="1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17" xfId="131"/>
    <cellStyle name="Normal 17 2" xfId="132"/>
    <cellStyle name="Normal 2" xfId="72"/>
    <cellStyle name="Normal 2 2" xfId="73"/>
    <cellStyle name="Normal 2 2 2" xfId="74"/>
    <cellStyle name="Normal 2 2 2 2" xfId="75"/>
    <cellStyle name="Normal 2 2 2 3" xfId="133"/>
    <cellStyle name="Normal 2 2 3" xfId="76"/>
    <cellStyle name="Normal 2 2 4" xfId="77"/>
    <cellStyle name="Normal 2 2 4 2" xfId="78"/>
    <cellStyle name="Normal 2 3" xfId="79"/>
    <cellStyle name="Normal 2 3 2" xfId="80"/>
    <cellStyle name="Normal 2 3 2 2" xfId="81"/>
    <cellStyle name="Normal 2 3 3" xfId="134"/>
    <cellStyle name="Normal 2 4" xfId="82"/>
    <cellStyle name="Normal 2 4 2" xfId="83"/>
    <cellStyle name="Normal 2 5" xfId="135"/>
    <cellStyle name="Normal 2 6" xfId="136"/>
    <cellStyle name="Normal 2 7" xfId="137"/>
    <cellStyle name="Normal 2 7 2" xfId="138"/>
    <cellStyle name="Normal 2 8" xfId="84"/>
    <cellStyle name="Normal 3" xfId="85"/>
    <cellStyle name="Normal 3 2" xfId="86"/>
    <cellStyle name="Normal 3 2 2" xfId="139"/>
    <cellStyle name="Normal 3 3" xfId="87"/>
    <cellStyle name="Normal 3 3 2" xfId="88"/>
    <cellStyle name="Normal 3 3 2 2" xfId="89"/>
    <cellStyle name="Normal 3 4" xfId="90"/>
    <cellStyle name="Normal 3 5" xfId="91"/>
    <cellStyle name="Normal 4" xfId="92"/>
    <cellStyle name="Normal 4 2" xfId="93"/>
    <cellStyle name="Normal 4 2 2" xfId="140"/>
    <cellStyle name="Normal 4 3" xfId="122"/>
    <cellStyle name="Normal 5" xfId="94"/>
    <cellStyle name="Normal 5 2" xfId="95"/>
    <cellStyle name="Normal 5 3" xfId="96"/>
    <cellStyle name="Normal 6" xfId="97"/>
    <cellStyle name="Normal 6 2" xfId="98"/>
    <cellStyle name="Normal 6 2 2" xfId="99"/>
    <cellStyle name="Normal 7" xfId="100"/>
    <cellStyle name="Normal 8" xfId="101"/>
    <cellStyle name="Normal 9" xfId="102"/>
    <cellStyle name="Normal 9 2" xfId="103"/>
    <cellStyle name="Nota" xfId="104"/>
    <cellStyle name="Nota 2" xfId="105"/>
    <cellStyle name="Notas 2" xfId="106"/>
    <cellStyle name="Porcentaje 2" xfId="107"/>
    <cellStyle name="Porcentaje 2 2" xfId="108"/>
    <cellStyle name="Porcentaje 2 3" xfId="109"/>
    <cellStyle name="Porcentaje 3" xfId="141"/>
    <cellStyle name="Porcentaje 3 2" xfId="142"/>
    <cellStyle name="Porcentaje 4" xfId="143"/>
    <cellStyle name="Porcentual 2" xfId="110"/>
    <cellStyle name="Porcentual 2 2" xfId="111"/>
    <cellStyle name="Porcentual 2 2 2" xfId="112"/>
    <cellStyle name="Porcentual 2 3" xfId="113"/>
    <cellStyle name="Porcentual 2 3 2" xfId="114"/>
    <cellStyle name="Salida 2" xfId="115"/>
    <cellStyle name="Texto de advertencia 2" xfId="116"/>
    <cellStyle name="Texto explicativo 2" xfId="117"/>
    <cellStyle name="Título 2 2" xfId="118"/>
    <cellStyle name="Título 3 2" xfId="119"/>
    <cellStyle name="Título 4" xfId="120"/>
    <cellStyle name="Total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57150</xdr:rowOff>
    </xdr:from>
    <xdr:to>
      <xdr:col>2</xdr:col>
      <xdr:colOff>619125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19075"/>
          <a:ext cx="9429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21</xdr:col>
      <xdr:colOff>557377</xdr:colOff>
      <xdr:row>71</xdr:row>
      <xdr:rowOff>67785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7686738" y="13638544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9533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5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8/Ejercicio%204%20%2014%20D%20N&#186;%208%20%20al%20%2016032022%20CORREGID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CURSOS%20LA%20SERENA/CURSO%20ORENTA/EJERCICIO%20%205%2014%20D%20N&#186;%208%20%20%2029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INGRESO DIFERIDO "/>
      <sheetName val="R7   at 2021"/>
      <sheetName val="Libro Caja"/>
      <sheetName val="BASE IMPONIBLE"/>
      <sheetName val="F1947"/>
      <sheetName val="R7   14 A-D3-D8"/>
      <sheetName val="R22 14D8"/>
      <sheetName val="R23 14D8"/>
      <sheetName val=" R6  14 A-D3-D8"/>
      <sheetName val="Reverso F22 P.N"/>
      <sheetName val="Indice F22"/>
      <sheetName val="cm"/>
      <sheetName val="TASAS"/>
    </sheetNames>
    <sheetDataSet>
      <sheetData sheetId="0">
        <row r="46">
          <cell r="I46">
            <v>1849315</v>
          </cell>
        </row>
        <row r="73">
          <cell r="G73">
            <v>335400</v>
          </cell>
        </row>
      </sheetData>
      <sheetData sheetId="1" refreshError="1"/>
      <sheetData sheetId="2" refreshError="1"/>
      <sheetData sheetId="3">
        <row r="48">
          <cell r="K48">
            <v>-100000000</v>
          </cell>
        </row>
      </sheetData>
      <sheetData sheetId="4">
        <row r="36">
          <cell r="F36">
            <v>51941346.599999994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INGRESO DIFERIDO "/>
      <sheetName val="R7   at 2021"/>
      <sheetName val="R7   AT 2022"/>
      <sheetName val="R7   AT 2023"/>
      <sheetName val="Libro Caja"/>
      <sheetName val="BASE IMPONIBLE"/>
      <sheetName val="R22 14D8"/>
      <sheetName val="R23 14D8"/>
    </sheetNames>
    <sheetDataSet>
      <sheetData sheetId="0"/>
      <sheetData sheetId="1"/>
      <sheetData sheetId="2"/>
      <sheetData sheetId="3"/>
      <sheetData sheetId="4">
        <row r="8">
          <cell r="AF8">
            <v>6170511.4370899992</v>
          </cell>
          <cell r="AG8"/>
          <cell r="AH8"/>
          <cell r="AI8"/>
          <cell r="AJ8"/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2"/>
  <sheetViews>
    <sheetView showGridLines="0" tabSelected="1" topLeftCell="A10" zoomScale="144" zoomScaleNormal="144" workbookViewId="0">
      <selection activeCell="E34" sqref="E34:F34"/>
    </sheetView>
  </sheetViews>
  <sheetFormatPr baseColWidth="10" defaultRowHeight="12"/>
  <cols>
    <col min="1" max="1" width="1.42578125" style="3" customWidth="1"/>
    <col min="2" max="2" width="6.140625" style="3" customWidth="1"/>
    <col min="3" max="3" width="9.42578125" style="3" customWidth="1"/>
    <col min="4" max="5" width="18.7109375" style="3" customWidth="1"/>
    <col min="6" max="6" width="12" style="3" customWidth="1"/>
    <col min="7" max="7" width="11" style="3" customWidth="1"/>
    <col min="8" max="8" width="12" style="3" customWidth="1"/>
    <col min="9" max="9" width="11.5703125" style="3" customWidth="1"/>
    <col min="10" max="10" width="13.7109375" style="3" customWidth="1"/>
    <col min="11" max="11" width="14" style="3" customWidth="1"/>
    <col min="12" max="12" width="15.85546875" style="3" customWidth="1"/>
    <col min="13" max="13" width="19" style="3" customWidth="1"/>
    <col min="14" max="14" width="14.5703125" style="3" customWidth="1"/>
    <col min="15" max="15" width="13.5703125" style="3" customWidth="1"/>
    <col min="16" max="16" width="10.28515625" style="3" customWidth="1"/>
    <col min="17" max="17" width="16.85546875" style="3" customWidth="1"/>
    <col min="18" max="254" width="11.42578125" style="3"/>
    <col min="255" max="255" width="1.42578125" style="3" customWidth="1"/>
    <col min="256" max="256" width="6.140625" style="3" customWidth="1"/>
    <col min="257" max="257" width="9.42578125" style="3" customWidth="1"/>
    <col min="258" max="258" width="10.28515625" style="3" customWidth="1"/>
    <col min="259" max="259" width="10.140625" style="3" customWidth="1"/>
    <col min="260" max="260" width="18.7109375" style="3" customWidth="1"/>
    <col min="261" max="261" width="8.7109375" style="3" customWidth="1"/>
    <col min="262" max="262" width="14.5703125" style="3" customWidth="1"/>
    <col min="263" max="263" width="11" style="3" customWidth="1"/>
    <col min="264" max="264" width="12" style="3" customWidth="1"/>
    <col min="265" max="265" width="11.5703125" style="3" customWidth="1"/>
    <col min="266" max="266" width="13.7109375" style="3" customWidth="1"/>
    <col min="267" max="267" width="14" style="3" customWidth="1"/>
    <col min="268" max="268" width="15.85546875" style="3" customWidth="1"/>
    <col min="269" max="269" width="19" style="3" customWidth="1"/>
    <col min="270" max="270" width="14.5703125" style="3" customWidth="1"/>
    <col min="271" max="271" width="13.5703125" style="3" customWidth="1"/>
    <col min="272" max="272" width="10.28515625" style="3" customWidth="1"/>
    <col min="273" max="273" width="16.85546875" style="3" customWidth="1"/>
    <col min="274" max="510" width="11.42578125" style="3"/>
    <col min="511" max="511" width="1.42578125" style="3" customWidth="1"/>
    <col min="512" max="512" width="6.140625" style="3" customWidth="1"/>
    <col min="513" max="513" width="9.42578125" style="3" customWidth="1"/>
    <col min="514" max="514" width="10.28515625" style="3" customWidth="1"/>
    <col min="515" max="515" width="10.140625" style="3" customWidth="1"/>
    <col min="516" max="516" width="18.7109375" style="3" customWidth="1"/>
    <col min="517" max="517" width="8.7109375" style="3" customWidth="1"/>
    <col min="518" max="518" width="14.5703125" style="3" customWidth="1"/>
    <col min="519" max="519" width="11" style="3" customWidth="1"/>
    <col min="520" max="520" width="12" style="3" customWidth="1"/>
    <col min="521" max="521" width="11.5703125" style="3" customWidth="1"/>
    <col min="522" max="522" width="13.7109375" style="3" customWidth="1"/>
    <col min="523" max="523" width="14" style="3" customWidth="1"/>
    <col min="524" max="524" width="15.85546875" style="3" customWidth="1"/>
    <col min="525" max="525" width="19" style="3" customWidth="1"/>
    <col min="526" max="526" width="14.5703125" style="3" customWidth="1"/>
    <col min="527" max="527" width="13.5703125" style="3" customWidth="1"/>
    <col min="528" max="528" width="10.28515625" style="3" customWidth="1"/>
    <col min="529" max="529" width="16.85546875" style="3" customWidth="1"/>
    <col min="530" max="766" width="11.42578125" style="3"/>
    <col min="767" max="767" width="1.42578125" style="3" customWidth="1"/>
    <col min="768" max="768" width="6.140625" style="3" customWidth="1"/>
    <col min="769" max="769" width="9.42578125" style="3" customWidth="1"/>
    <col min="770" max="770" width="10.28515625" style="3" customWidth="1"/>
    <col min="771" max="771" width="10.140625" style="3" customWidth="1"/>
    <col min="772" max="772" width="18.7109375" style="3" customWidth="1"/>
    <col min="773" max="773" width="8.7109375" style="3" customWidth="1"/>
    <col min="774" max="774" width="14.5703125" style="3" customWidth="1"/>
    <col min="775" max="775" width="11" style="3" customWidth="1"/>
    <col min="776" max="776" width="12" style="3" customWidth="1"/>
    <col min="777" max="777" width="11.5703125" style="3" customWidth="1"/>
    <col min="778" max="778" width="13.7109375" style="3" customWidth="1"/>
    <col min="779" max="779" width="14" style="3" customWidth="1"/>
    <col min="780" max="780" width="15.85546875" style="3" customWidth="1"/>
    <col min="781" max="781" width="19" style="3" customWidth="1"/>
    <col min="782" max="782" width="14.5703125" style="3" customWidth="1"/>
    <col min="783" max="783" width="13.5703125" style="3" customWidth="1"/>
    <col min="784" max="784" width="10.28515625" style="3" customWidth="1"/>
    <col min="785" max="785" width="16.85546875" style="3" customWidth="1"/>
    <col min="786" max="1022" width="11.42578125" style="3"/>
    <col min="1023" max="1023" width="1.42578125" style="3" customWidth="1"/>
    <col min="1024" max="1024" width="6.140625" style="3" customWidth="1"/>
    <col min="1025" max="1025" width="9.42578125" style="3" customWidth="1"/>
    <col min="1026" max="1026" width="10.28515625" style="3" customWidth="1"/>
    <col min="1027" max="1027" width="10.140625" style="3" customWidth="1"/>
    <col min="1028" max="1028" width="18.7109375" style="3" customWidth="1"/>
    <col min="1029" max="1029" width="8.7109375" style="3" customWidth="1"/>
    <col min="1030" max="1030" width="14.5703125" style="3" customWidth="1"/>
    <col min="1031" max="1031" width="11" style="3" customWidth="1"/>
    <col min="1032" max="1032" width="12" style="3" customWidth="1"/>
    <col min="1033" max="1033" width="11.5703125" style="3" customWidth="1"/>
    <col min="1034" max="1034" width="13.7109375" style="3" customWidth="1"/>
    <col min="1035" max="1035" width="14" style="3" customWidth="1"/>
    <col min="1036" max="1036" width="15.85546875" style="3" customWidth="1"/>
    <col min="1037" max="1037" width="19" style="3" customWidth="1"/>
    <col min="1038" max="1038" width="14.5703125" style="3" customWidth="1"/>
    <col min="1039" max="1039" width="13.5703125" style="3" customWidth="1"/>
    <col min="1040" max="1040" width="10.28515625" style="3" customWidth="1"/>
    <col min="1041" max="1041" width="16.85546875" style="3" customWidth="1"/>
    <col min="1042" max="1278" width="11.42578125" style="3"/>
    <col min="1279" max="1279" width="1.42578125" style="3" customWidth="1"/>
    <col min="1280" max="1280" width="6.140625" style="3" customWidth="1"/>
    <col min="1281" max="1281" width="9.42578125" style="3" customWidth="1"/>
    <col min="1282" max="1282" width="10.28515625" style="3" customWidth="1"/>
    <col min="1283" max="1283" width="10.140625" style="3" customWidth="1"/>
    <col min="1284" max="1284" width="18.7109375" style="3" customWidth="1"/>
    <col min="1285" max="1285" width="8.7109375" style="3" customWidth="1"/>
    <col min="1286" max="1286" width="14.5703125" style="3" customWidth="1"/>
    <col min="1287" max="1287" width="11" style="3" customWidth="1"/>
    <col min="1288" max="1288" width="12" style="3" customWidth="1"/>
    <col min="1289" max="1289" width="11.5703125" style="3" customWidth="1"/>
    <col min="1290" max="1290" width="13.7109375" style="3" customWidth="1"/>
    <col min="1291" max="1291" width="14" style="3" customWidth="1"/>
    <col min="1292" max="1292" width="15.85546875" style="3" customWidth="1"/>
    <col min="1293" max="1293" width="19" style="3" customWidth="1"/>
    <col min="1294" max="1294" width="14.5703125" style="3" customWidth="1"/>
    <col min="1295" max="1295" width="13.5703125" style="3" customWidth="1"/>
    <col min="1296" max="1296" width="10.28515625" style="3" customWidth="1"/>
    <col min="1297" max="1297" width="16.85546875" style="3" customWidth="1"/>
    <col min="1298" max="1534" width="11.42578125" style="3"/>
    <col min="1535" max="1535" width="1.42578125" style="3" customWidth="1"/>
    <col min="1536" max="1536" width="6.140625" style="3" customWidth="1"/>
    <col min="1537" max="1537" width="9.42578125" style="3" customWidth="1"/>
    <col min="1538" max="1538" width="10.28515625" style="3" customWidth="1"/>
    <col min="1539" max="1539" width="10.140625" style="3" customWidth="1"/>
    <col min="1540" max="1540" width="18.7109375" style="3" customWidth="1"/>
    <col min="1541" max="1541" width="8.7109375" style="3" customWidth="1"/>
    <col min="1542" max="1542" width="14.5703125" style="3" customWidth="1"/>
    <col min="1543" max="1543" width="11" style="3" customWidth="1"/>
    <col min="1544" max="1544" width="12" style="3" customWidth="1"/>
    <col min="1545" max="1545" width="11.5703125" style="3" customWidth="1"/>
    <col min="1546" max="1546" width="13.7109375" style="3" customWidth="1"/>
    <col min="1547" max="1547" width="14" style="3" customWidth="1"/>
    <col min="1548" max="1548" width="15.85546875" style="3" customWidth="1"/>
    <col min="1549" max="1549" width="19" style="3" customWidth="1"/>
    <col min="1550" max="1550" width="14.5703125" style="3" customWidth="1"/>
    <col min="1551" max="1551" width="13.5703125" style="3" customWidth="1"/>
    <col min="1552" max="1552" width="10.28515625" style="3" customWidth="1"/>
    <col min="1553" max="1553" width="16.85546875" style="3" customWidth="1"/>
    <col min="1554" max="1790" width="11.42578125" style="3"/>
    <col min="1791" max="1791" width="1.42578125" style="3" customWidth="1"/>
    <col min="1792" max="1792" width="6.140625" style="3" customWidth="1"/>
    <col min="1793" max="1793" width="9.42578125" style="3" customWidth="1"/>
    <col min="1794" max="1794" width="10.28515625" style="3" customWidth="1"/>
    <col min="1795" max="1795" width="10.140625" style="3" customWidth="1"/>
    <col min="1796" max="1796" width="18.7109375" style="3" customWidth="1"/>
    <col min="1797" max="1797" width="8.7109375" style="3" customWidth="1"/>
    <col min="1798" max="1798" width="14.5703125" style="3" customWidth="1"/>
    <col min="1799" max="1799" width="11" style="3" customWidth="1"/>
    <col min="1800" max="1800" width="12" style="3" customWidth="1"/>
    <col min="1801" max="1801" width="11.5703125" style="3" customWidth="1"/>
    <col min="1802" max="1802" width="13.7109375" style="3" customWidth="1"/>
    <col min="1803" max="1803" width="14" style="3" customWidth="1"/>
    <col min="1804" max="1804" width="15.85546875" style="3" customWidth="1"/>
    <col min="1805" max="1805" width="19" style="3" customWidth="1"/>
    <col min="1806" max="1806" width="14.5703125" style="3" customWidth="1"/>
    <col min="1807" max="1807" width="13.5703125" style="3" customWidth="1"/>
    <col min="1808" max="1808" width="10.28515625" style="3" customWidth="1"/>
    <col min="1809" max="1809" width="16.85546875" style="3" customWidth="1"/>
    <col min="1810" max="2046" width="11.42578125" style="3"/>
    <col min="2047" max="2047" width="1.42578125" style="3" customWidth="1"/>
    <col min="2048" max="2048" width="6.140625" style="3" customWidth="1"/>
    <col min="2049" max="2049" width="9.42578125" style="3" customWidth="1"/>
    <col min="2050" max="2050" width="10.28515625" style="3" customWidth="1"/>
    <col min="2051" max="2051" width="10.140625" style="3" customWidth="1"/>
    <col min="2052" max="2052" width="18.7109375" style="3" customWidth="1"/>
    <col min="2053" max="2053" width="8.7109375" style="3" customWidth="1"/>
    <col min="2054" max="2054" width="14.5703125" style="3" customWidth="1"/>
    <col min="2055" max="2055" width="11" style="3" customWidth="1"/>
    <col min="2056" max="2056" width="12" style="3" customWidth="1"/>
    <col min="2057" max="2057" width="11.5703125" style="3" customWidth="1"/>
    <col min="2058" max="2058" width="13.7109375" style="3" customWidth="1"/>
    <col min="2059" max="2059" width="14" style="3" customWidth="1"/>
    <col min="2060" max="2060" width="15.85546875" style="3" customWidth="1"/>
    <col min="2061" max="2061" width="19" style="3" customWidth="1"/>
    <col min="2062" max="2062" width="14.5703125" style="3" customWidth="1"/>
    <col min="2063" max="2063" width="13.5703125" style="3" customWidth="1"/>
    <col min="2064" max="2064" width="10.28515625" style="3" customWidth="1"/>
    <col min="2065" max="2065" width="16.85546875" style="3" customWidth="1"/>
    <col min="2066" max="2302" width="11.42578125" style="3"/>
    <col min="2303" max="2303" width="1.42578125" style="3" customWidth="1"/>
    <col min="2304" max="2304" width="6.140625" style="3" customWidth="1"/>
    <col min="2305" max="2305" width="9.42578125" style="3" customWidth="1"/>
    <col min="2306" max="2306" width="10.28515625" style="3" customWidth="1"/>
    <col min="2307" max="2307" width="10.140625" style="3" customWidth="1"/>
    <col min="2308" max="2308" width="18.7109375" style="3" customWidth="1"/>
    <col min="2309" max="2309" width="8.7109375" style="3" customWidth="1"/>
    <col min="2310" max="2310" width="14.5703125" style="3" customWidth="1"/>
    <col min="2311" max="2311" width="11" style="3" customWidth="1"/>
    <col min="2312" max="2312" width="12" style="3" customWidth="1"/>
    <col min="2313" max="2313" width="11.5703125" style="3" customWidth="1"/>
    <col min="2314" max="2314" width="13.7109375" style="3" customWidth="1"/>
    <col min="2315" max="2315" width="14" style="3" customWidth="1"/>
    <col min="2316" max="2316" width="15.85546875" style="3" customWidth="1"/>
    <col min="2317" max="2317" width="19" style="3" customWidth="1"/>
    <col min="2318" max="2318" width="14.5703125" style="3" customWidth="1"/>
    <col min="2319" max="2319" width="13.5703125" style="3" customWidth="1"/>
    <col min="2320" max="2320" width="10.28515625" style="3" customWidth="1"/>
    <col min="2321" max="2321" width="16.85546875" style="3" customWidth="1"/>
    <col min="2322" max="2558" width="11.42578125" style="3"/>
    <col min="2559" max="2559" width="1.42578125" style="3" customWidth="1"/>
    <col min="2560" max="2560" width="6.140625" style="3" customWidth="1"/>
    <col min="2561" max="2561" width="9.42578125" style="3" customWidth="1"/>
    <col min="2562" max="2562" width="10.28515625" style="3" customWidth="1"/>
    <col min="2563" max="2563" width="10.140625" style="3" customWidth="1"/>
    <col min="2564" max="2564" width="18.7109375" style="3" customWidth="1"/>
    <col min="2565" max="2565" width="8.7109375" style="3" customWidth="1"/>
    <col min="2566" max="2566" width="14.5703125" style="3" customWidth="1"/>
    <col min="2567" max="2567" width="11" style="3" customWidth="1"/>
    <col min="2568" max="2568" width="12" style="3" customWidth="1"/>
    <col min="2569" max="2569" width="11.5703125" style="3" customWidth="1"/>
    <col min="2570" max="2570" width="13.7109375" style="3" customWidth="1"/>
    <col min="2571" max="2571" width="14" style="3" customWidth="1"/>
    <col min="2572" max="2572" width="15.85546875" style="3" customWidth="1"/>
    <col min="2573" max="2573" width="19" style="3" customWidth="1"/>
    <col min="2574" max="2574" width="14.5703125" style="3" customWidth="1"/>
    <col min="2575" max="2575" width="13.5703125" style="3" customWidth="1"/>
    <col min="2576" max="2576" width="10.28515625" style="3" customWidth="1"/>
    <col min="2577" max="2577" width="16.85546875" style="3" customWidth="1"/>
    <col min="2578" max="2814" width="11.42578125" style="3"/>
    <col min="2815" max="2815" width="1.42578125" style="3" customWidth="1"/>
    <col min="2816" max="2816" width="6.140625" style="3" customWidth="1"/>
    <col min="2817" max="2817" width="9.42578125" style="3" customWidth="1"/>
    <col min="2818" max="2818" width="10.28515625" style="3" customWidth="1"/>
    <col min="2819" max="2819" width="10.140625" style="3" customWidth="1"/>
    <col min="2820" max="2820" width="18.7109375" style="3" customWidth="1"/>
    <col min="2821" max="2821" width="8.7109375" style="3" customWidth="1"/>
    <col min="2822" max="2822" width="14.5703125" style="3" customWidth="1"/>
    <col min="2823" max="2823" width="11" style="3" customWidth="1"/>
    <col min="2824" max="2824" width="12" style="3" customWidth="1"/>
    <col min="2825" max="2825" width="11.5703125" style="3" customWidth="1"/>
    <col min="2826" max="2826" width="13.7109375" style="3" customWidth="1"/>
    <col min="2827" max="2827" width="14" style="3" customWidth="1"/>
    <col min="2828" max="2828" width="15.85546875" style="3" customWidth="1"/>
    <col min="2829" max="2829" width="19" style="3" customWidth="1"/>
    <col min="2830" max="2830" width="14.5703125" style="3" customWidth="1"/>
    <col min="2831" max="2831" width="13.5703125" style="3" customWidth="1"/>
    <col min="2832" max="2832" width="10.28515625" style="3" customWidth="1"/>
    <col min="2833" max="2833" width="16.85546875" style="3" customWidth="1"/>
    <col min="2834" max="3070" width="11.42578125" style="3"/>
    <col min="3071" max="3071" width="1.42578125" style="3" customWidth="1"/>
    <col min="3072" max="3072" width="6.140625" style="3" customWidth="1"/>
    <col min="3073" max="3073" width="9.42578125" style="3" customWidth="1"/>
    <col min="3074" max="3074" width="10.28515625" style="3" customWidth="1"/>
    <col min="3075" max="3075" width="10.140625" style="3" customWidth="1"/>
    <col min="3076" max="3076" width="18.7109375" style="3" customWidth="1"/>
    <col min="3077" max="3077" width="8.7109375" style="3" customWidth="1"/>
    <col min="3078" max="3078" width="14.5703125" style="3" customWidth="1"/>
    <col min="3079" max="3079" width="11" style="3" customWidth="1"/>
    <col min="3080" max="3080" width="12" style="3" customWidth="1"/>
    <col min="3081" max="3081" width="11.5703125" style="3" customWidth="1"/>
    <col min="3082" max="3082" width="13.7109375" style="3" customWidth="1"/>
    <col min="3083" max="3083" width="14" style="3" customWidth="1"/>
    <col min="3084" max="3084" width="15.85546875" style="3" customWidth="1"/>
    <col min="3085" max="3085" width="19" style="3" customWidth="1"/>
    <col min="3086" max="3086" width="14.5703125" style="3" customWidth="1"/>
    <col min="3087" max="3087" width="13.5703125" style="3" customWidth="1"/>
    <col min="3088" max="3088" width="10.28515625" style="3" customWidth="1"/>
    <col min="3089" max="3089" width="16.85546875" style="3" customWidth="1"/>
    <col min="3090" max="3326" width="11.42578125" style="3"/>
    <col min="3327" max="3327" width="1.42578125" style="3" customWidth="1"/>
    <col min="3328" max="3328" width="6.140625" style="3" customWidth="1"/>
    <col min="3329" max="3329" width="9.42578125" style="3" customWidth="1"/>
    <col min="3330" max="3330" width="10.28515625" style="3" customWidth="1"/>
    <col min="3331" max="3331" width="10.140625" style="3" customWidth="1"/>
    <col min="3332" max="3332" width="18.7109375" style="3" customWidth="1"/>
    <col min="3333" max="3333" width="8.7109375" style="3" customWidth="1"/>
    <col min="3334" max="3334" width="14.5703125" style="3" customWidth="1"/>
    <col min="3335" max="3335" width="11" style="3" customWidth="1"/>
    <col min="3336" max="3336" width="12" style="3" customWidth="1"/>
    <col min="3337" max="3337" width="11.5703125" style="3" customWidth="1"/>
    <col min="3338" max="3338" width="13.7109375" style="3" customWidth="1"/>
    <col min="3339" max="3339" width="14" style="3" customWidth="1"/>
    <col min="3340" max="3340" width="15.85546875" style="3" customWidth="1"/>
    <col min="3341" max="3341" width="19" style="3" customWidth="1"/>
    <col min="3342" max="3342" width="14.5703125" style="3" customWidth="1"/>
    <col min="3343" max="3343" width="13.5703125" style="3" customWidth="1"/>
    <col min="3344" max="3344" width="10.28515625" style="3" customWidth="1"/>
    <col min="3345" max="3345" width="16.85546875" style="3" customWidth="1"/>
    <col min="3346" max="3582" width="11.42578125" style="3"/>
    <col min="3583" max="3583" width="1.42578125" style="3" customWidth="1"/>
    <col min="3584" max="3584" width="6.140625" style="3" customWidth="1"/>
    <col min="3585" max="3585" width="9.42578125" style="3" customWidth="1"/>
    <col min="3586" max="3586" width="10.28515625" style="3" customWidth="1"/>
    <col min="3587" max="3587" width="10.140625" style="3" customWidth="1"/>
    <col min="3588" max="3588" width="18.7109375" style="3" customWidth="1"/>
    <col min="3589" max="3589" width="8.7109375" style="3" customWidth="1"/>
    <col min="3590" max="3590" width="14.5703125" style="3" customWidth="1"/>
    <col min="3591" max="3591" width="11" style="3" customWidth="1"/>
    <col min="3592" max="3592" width="12" style="3" customWidth="1"/>
    <col min="3593" max="3593" width="11.5703125" style="3" customWidth="1"/>
    <col min="3594" max="3594" width="13.7109375" style="3" customWidth="1"/>
    <col min="3595" max="3595" width="14" style="3" customWidth="1"/>
    <col min="3596" max="3596" width="15.85546875" style="3" customWidth="1"/>
    <col min="3597" max="3597" width="19" style="3" customWidth="1"/>
    <col min="3598" max="3598" width="14.5703125" style="3" customWidth="1"/>
    <col min="3599" max="3599" width="13.5703125" style="3" customWidth="1"/>
    <col min="3600" max="3600" width="10.28515625" style="3" customWidth="1"/>
    <col min="3601" max="3601" width="16.85546875" style="3" customWidth="1"/>
    <col min="3602" max="3838" width="11.42578125" style="3"/>
    <col min="3839" max="3839" width="1.42578125" style="3" customWidth="1"/>
    <col min="3840" max="3840" width="6.140625" style="3" customWidth="1"/>
    <col min="3841" max="3841" width="9.42578125" style="3" customWidth="1"/>
    <col min="3842" max="3842" width="10.28515625" style="3" customWidth="1"/>
    <col min="3843" max="3843" width="10.140625" style="3" customWidth="1"/>
    <col min="3844" max="3844" width="18.7109375" style="3" customWidth="1"/>
    <col min="3845" max="3845" width="8.7109375" style="3" customWidth="1"/>
    <col min="3846" max="3846" width="14.5703125" style="3" customWidth="1"/>
    <col min="3847" max="3847" width="11" style="3" customWidth="1"/>
    <col min="3848" max="3848" width="12" style="3" customWidth="1"/>
    <col min="3849" max="3849" width="11.5703125" style="3" customWidth="1"/>
    <col min="3850" max="3850" width="13.7109375" style="3" customWidth="1"/>
    <col min="3851" max="3851" width="14" style="3" customWidth="1"/>
    <col min="3852" max="3852" width="15.85546875" style="3" customWidth="1"/>
    <col min="3853" max="3853" width="19" style="3" customWidth="1"/>
    <col min="3854" max="3854" width="14.5703125" style="3" customWidth="1"/>
    <col min="3855" max="3855" width="13.5703125" style="3" customWidth="1"/>
    <col min="3856" max="3856" width="10.28515625" style="3" customWidth="1"/>
    <col min="3857" max="3857" width="16.85546875" style="3" customWidth="1"/>
    <col min="3858" max="4094" width="11.42578125" style="3"/>
    <col min="4095" max="4095" width="1.42578125" style="3" customWidth="1"/>
    <col min="4096" max="4096" width="6.140625" style="3" customWidth="1"/>
    <col min="4097" max="4097" width="9.42578125" style="3" customWidth="1"/>
    <col min="4098" max="4098" width="10.28515625" style="3" customWidth="1"/>
    <col min="4099" max="4099" width="10.140625" style="3" customWidth="1"/>
    <col min="4100" max="4100" width="18.7109375" style="3" customWidth="1"/>
    <col min="4101" max="4101" width="8.7109375" style="3" customWidth="1"/>
    <col min="4102" max="4102" width="14.5703125" style="3" customWidth="1"/>
    <col min="4103" max="4103" width="11" style="3" customWidth="1"/>
    <col min="4104" max="4104" width="12" style="3" customWidth="1"/>
    <col min="4105" max="4105" width="11.5703125" style="3" customWidth="1"/>
    <col min="4106" max="4106" width="13.7109375" style="3" customWidth="1"/>
    <col min="4107" max="4107" width="14" style="3" customWidth="1"/>
    <col min="4108" max="4108" width="15.85546875" style="3" customWidth="1"/>
    <col min="4109" max="4109" width="19" style="3" customWidth="1"/>
    <col min="4110" max="4110" width="14.5703125" style="3" customWidth="1"/>
    <col min="4111" max="4111" width="13.5703125" style="3" customWidth="1"/>
    <col min="4112" max="4112" width="10.28515625" style="3" customWidth="1"/>
    <col min="4113" max="4113" width="16.85546875" style="3" customWidth="1"/>
    <col min="4114" max="4350" width="11.42578125" style="3"/>
    <col min="4351" max="4351" width="1.42578125" style="3" customWidth="1"/>
    <col min="4352" max="4352" width="6.140625" style="3" customWidth="1"/>
    <col min="4353" max="4353" width="9.42578125" style="3" customWidth="1"/>
    <col min="4354" max="4354" width="10.28515625" style="3" customWidth="1"/>
    <col min="4355" max="4355" width="10.140625" style="3" customWidth="1"/>
    <col min="4356" max="4356" width="18.7109375" style="3" customWidth="1"/>
    <col min="4357" max="4357" width="8.7109375" style="3" customWidth="1"/>
    <col min="4358" max="4358" width="14.5703125" style="3" customWidth="1"/>
    <col min="4359" max="4359" width="11" style="3" customWidth="1"/>
    <col min="4360" max="4360" width="12" style="3" customWidth="1"/>
    <col min="4361" max="4361" width="11.5703125" style="3" customWidth="1"/>
    <col min="4362" max="4362" width="13.7109375" style="3" customWidth="1"/>
    <col min="4363" max="4363" width="14" style="3" customWidth="1"/>
    <col min="4364" max="4364" width="15.85546875" style="3" customWidth="1"/>
    <col min="4365" max="4365" width="19" style="3" customWidth="1"/>
    <col min="4366" max="4366" width="14.5703125" style="3" customWidth="1"/>
    <col min="4367" max="4367" width="13.5703125" style="3" customWidth="1"/>
    <col min="4368" max="4368" width="10.28515625" style="3" customWidth="1"/>
    <col min="4369" max="4369" width="16.85546875" style="3" customWidth="1"/>
    <col min="4370" max="4606" width="11.42578125" style="3"/>
    <col min="4607" max="4607" width="1.42578125" style="3" customWidth="1"/>
    <col min="4608" max="4608" width="6.140625" style="3" customWidth="1"/>
    <col min="4609" max="4609" width="9.42578125" style="3" customWidth="1"/>
    <col min="4610" max="4610" width="10.28515625" style="3" customWidth="1"/>
    <col min="4611" max="4611" width="10.140625" style="3" customWidth="1"/>
    <col min="4612" max="4612" width="18.7109375" style="3" customWidth="1"/>
    <col min="4613" max="4613" width="8.7109375" style="3" customWidth="1"/>
    <col min="4614" max="4614" width="14.5703125" style="3" customWidth="1"/>
    <col min="4615" max="4615" width="11" style="3" customWidth="1"/>
    <col min="4616" max="4616" width="12" style="3" customWidth="1"/>
    <col min="4617" max="4617" width="11.5703125" style="3" customWidth="1"/>
    <col min="4618" max="4618" width="13.7109375" style="3" customWidth="1"/>
    <col min="4619" max="4619" width="14" style="3" customWidth="1"/>
    <col min="4620" max="4620" width="15.85546875" style="3" customWidth="1"/>
    <col min="4621" max="4621" width="19" style="3" customWidth="1"/>
    <col min="4622" max="4622" width="14.5703125" style="3" customWidth="1"/>
    <col min="4623" max="4623" width="13.5703125" style="3" customWidth="1"/>
    <col min="4624" max="4624" width="10.28515625" style="3" customWidth="1"/>
    <col min="4625" max="4625" width="16.85546875" style="3" customWidth="1"/>
    <col min="4626" max="4862" width="11.42578125" style="3"/>
    <col min="4863" max="4863" width="1.42578125" style="3" customWidth="1"/>
    <col min="4864" max="4864" width="6.140625" style="3" customWidth="1"/>
    <col min="4865" max="4865" width="9.42578125" style="3" customWidth="1"/>
    <col min="4866" max="4866" width="10.28515625" style="3" customWidth="1"/>
    <col min="4867" max="4867" width="10.140625" style="3" customWidth="1"/>
    <col min="4868" max="4868" width="18.7109375" style="3" customWidth="1"/>
    <col min="4869" max="4869" width="8.7109375" style="3" customWidth="1"/>
    <col min="4870" max="4870" width="14.5703125" style="3" customWidth="1"/>
    <col min="4871" max="4871" width="11" style="3" customWidth="1"/>
    <col min="4872" max="4872" width="12" style="3" customWidth="1"/>
    <col min="4873" max="4873" width="11.5703125" style="3" customWidth="1"/>
    <col min="4874" max="4874" width="13.7109375" style="3" customWidth="1"/>
    <col min="4875" max="4875" width="14" style="3" customWidth="1"/>
    <col min="4876" max="4876" width="15.85546875" style="3" customWidth="1"/>
    <col min="4877" max="4877" width="19" style="3" customWidth="1"/>
    <col min="4878" max="4878" width="14.5703125" style="3" customWidth="1"/>
    <col min="4879" max="4879" width="13.5703125" style="3" customWidth="1"/>
    <col min="4880" max="4880" width="10.28515625" style="3" customWidth="1"/>
    <col min="4881" max="4881" width="16.85546875" style="3" customWidth="1"/>
    <col min="4882" max="5118" width="11.42578125" style="3"/>
    <col min="5119" max="5119" width="1.42578125" style="3" customWidth="1"/>
    <col min="5120" max="5120" width="6.140625" style="3" customWidth="1"/>
    <col min="5121" max="5121" width="9.42578125" style="3" customWidth="1"/>
    <col min="5122" max="5122" width="10.28515625" style="3" customWidth="1"/>
    <col min="5123" max="5123" width="10.140625" style="3" customWidth="1"/>
    <col min="5124" max="5124" width="18.7109375" style="3" customWidth="1"/>
    <col min="5125" max="5125" width="8.7109375" style="3" customWidth="1"/>
    <col min="5126" max="5126" width="14.5703125" style="3" customWidth="1"/>
    <col min="5127" max="5127" width="11" style="3" customWidth="1"/>
    <col min="5128" max="5128" width="12" style="3" customWidth="1"/>
    <col min="5129" max="5129" width="11.5703125" style="3" customWidth="1"/>
    <col min="5130" max="5130" width="13.7109375" style="3" customWidth="1"/>
    <col min="5131" max="5131" width="14" style="3" customWidth="1"/>
    <col min="5132" max="5132" width="15.85546875" style="3" customWidth="1"/>
    <col min="5133" max="5133" width="19" style="3" customWidth="1"/>
    <col min="5134" max="5134" width="14.5703125" style="3" customWidth="1"/>
    <col min="5135" max="5135" width="13.5703125" style="3" customWidth="1"/>
    <col min="5136" max="5136" width="10.28515625" style="3" customWidth="1"/>
    <col min="5137" max="5137" width="16.85546875" style="3" customWidth="1"/>
    <col min="5138" max="5374" width="11.42578125" style="3"/>
    <col min="5375" max="5375" width="1.42578125" style="3" customWidth="1"/>
    <col min="5376" max="5376" width="6.140625" style="3" customWidth="1"/>
    <col min="5377" max="5377" width="9.42578125" style="3" customWidth="1"/>
    <col min="5378" max="5378" width="10.28515625" style="3" customWidth="1"/>
    <col min="5379" max="5379" width="10.140625" style="3" customWidth="1"/>
    <col min="5380" max="5380" width="18.7109375" style="3" customWidth="1"/>
    <col min="5381" max="5381" width="8.7109375" style="3" customWidth="1"/>
    <col min="5382" max="5382" width="14.5703125" style="3" customWidth="1"/>
    <col min="5383" max="5383" width="11" style="3" customWidth="1"/>
    <col min="5384" max="5384" width="12" style="3" customWidth="1"/>
    <col min="5385" max="5385" width="11.5703125" style="3" customWidth="1"/>
    <col min="5386" max="5386" width="13.7109375" style="3" customWidth="1"/>
    <col min="5387" max="5387" width="14" style="3" customWidth="1"/>
    <col min="5388" max="5388" width="15.85546875" style="3" customWidth="1"/>
    <col min="5389" max="5389" width="19" style="3" customWidth="1"/>
    <col min="5390" max="5390" width="14.5703125" style="3" customWidth="1"/>
    <col min="5391" max="5391" width="13.5703125" style="3" customWidth="1"/>
    <col min="5392" max="5392" width="10.28515625" style="3" customWidth="1"/>
    <col min="5393" max="5393" width="16.85546875" style="3" customWidth="1"/>
    <col min="5394" max="5630" width="11.42578125" style="3"/>
    <col min="5631" max="5631" width="1.42578125" style="3" customWidth="1"/>
    <col min="5632" max="5632" width="6.140625" style="3" customWidth="1"/>
    <col min="5633" max="5633" width="9.42578125" style="3" customWidth="1"/>
    <col min="5634" max="5634" width="10.28515625" style="3" customWidth="1"/>
    <col min="5635" max="5635" width="10.140625" style="3" customWidth="1"/>
    <col min="5636" max="5636" width="18.7109375" style="3" customWidth="1"/>
    <col min="5637" max="5637" width="8.7109375" style="3" customWidth="1"/>
    <col min="5638" max="5638" width="14.5703125" style="3" customWidth="1"/>
    <col min="5639" max="5639" width="11" style="3" customWidth="1"/>
    <col min="5640" max="5640" width="12" style="3" customWidth="1"/>
    <col min="5641" max="5641" width="11.5703125" style="3" customWidth="1"/>
    <col min="5642" max="5642" width="13.7109375" style="3" customWidth="1"/>
    <col min="5643" max="5643" width="14" style="3" customWidth="1"/>
    <col min="5644" max="5644" width="15.85546875" style="3" customWidth="1"/>
    <col min="5645" max="5645" width="19" style="3" customWidth="1"/>
    <col min="5646" max="5646" width="14.5703125" style="3" customWidth="1"/>
    <col min="5647" max="5647" width="13.5703125" style="3" customWidth="1"/>
    <col min="5648" max="5648" width="10.28515625" style="3" customWidth="1"/>
    <col min="5649" max="5649" width="16.85546875" style="3" customWidth="1"/>
    <col min="5650" max="5886" width="11.42578125" style="3"/>
    <col min="5887" max="5887" width="1.42578125" style="3" customWidth="1"/>
    <col min="5888" max="5888" width="6.140625" style="3" customWidth="1"/>
    <col min="5889" max="5889" width="9.42578125" style="3" customWidth="1"/>
    <col min="5890" max="5890" width="10.28515625" style="3" customWidth="1"/>
    <col min="5891" max="5891" width="10.140625" style="3" customWidth="1"/>
    <col min="5892" max="5892" width="18.7109375" style="3" customWidth="1"/>
    <col min="5893" max="5893" width="8.7109375" style="3" customWidth="1"/>
    <col min="5894" max="5894" width="14.5703125" style="3" customWidth="1"/>
    <col min="5895" max="5895" width="11" style="3" customWidth="1"/>
    <col min="5896" max="5896" width="12" style="3" customWidth="1"/>
    <col min="5897" max="5897" width="11.5703125" style="3" customWidth="1"/>
    <col min="5898" max="5898" width="13.7109375" style="3" customWidth="1"/>
    <col min="5899" max="5899" width="14" style="3" customWidth="1"/>
    <col min="5900" max="5900" width="15.85546875" style="3" customWidth="1"/>
    <col min="5901" max="5901" width="19" style="3" customWidth="1"/>
    <col min="5902" max="5902" width="14.5703125" style="3" customWidth="1"/>
    <col min="5903" max="5903" width="13.5703125" style="3" customWidth="1"/>
    <col min="5904" max="5904" width="10.28515625" style="3" customWidth="1"/>
    <col min="5905" max="5905" width="16.85546875" style="3" customWidth="1"/>
    <col min="5906" max="6142" width="11.42578125" style="3"/>
    <col min="6143" max="6143" width="1.42578125" style="3" customWidth="1"/>
    <col min="6144" max="6144" width="6.140625" style="3" customWidth="1"/>
    <col min="6145" max="6145" width="9.42578125" style="3" customWidth="1"/>
    <col min="6146" max="6146" width="10.28515625" style="3" customWidth="1"/>
    <col min="6147" max="6147" width="10.140625" style="3" customWidth="1"/>
    <col min="6148" max="6148" width="18.7109375" style="3" customWidth="1"/>
    <col min="6149" max="6149" width="8.7109375" style="3" customWidth="1"/>
    <col min="6150" max="6150" width="14.5703125" style="3" customWidth="1"/>
    <col min="6151" max="6151" width="11" style="3" customWidth="1"/>
    <col min="6152" max="6152" width="12" style="3" customWidth="1"/>
    <col min="6153" max="6153" width="11.5703125" style="3" customWidth="1"/>
    <col min="6154" max="6154" width="13.7109375" style="3" customWidth="1"/>
    <col min="6155" max="6155" width="14" style="3" customWidth="1"/>
    <col min="6156" max="6156" width="15.85546875" style="3" customWidth="1"/>
    <col min="6157" max="6157" width="19" style="3" customWidth="1"/>
    <col min="6158" max="6158" width="14.5703125" style="3" customWidth="1"/>
    <col min="6159" max="6159" width="13.5703125" style="3" customWidth="1"/>
    <col min="6160" max="6160" width="10.28515625" style="3" customWidth="1"/>
    <col min="6161" max="6161" width="16.85546875" style="3" customWidth="1"/>
    <col min="6162" max="6398" width="11.42578125" style="3"/>
    <col min="6399" max="6399" width="1.42578125" style="3" customWidth="1"/>
    <col min="6400" max="6400" width="6.140625" style="3" customWidth="1"/>
    <col min="6401" max="6401" width="9.42578125" style="3" customWidth="1"/>
    <col min="6402" max="6402" width="10.28515625" style="3" customWidth="1"/>
    <col min="6403" max="6403" width="10.140625" style="3" customWidth="1"/>
    <col min="6404" max="6404" width="18.7109375" style="3" customWidth="1"/>
    <col min="6405" max="6405" width="8.7109375" style="3" customWidth="1"/>
    <col min="6406" max="6406" width="14.5703125" style="3" customWidth="1"/>
    <col min="6407" max="6407" width="11" style="3" customWidth="1"/>
    <col min="6408" max="6408" width="12" style="3" customWidth="1"/>
    <col min="6409" max="6409" width="11.5703125" style="3" customWidth="1"/>
    <col min="6410" max="6410" width="13.7109375" style="3" customWidth="1"/>
    <col min="6411" max="6411" width="14" style="3" customWidth="1"/>
    <col min="6412" max="6412" width="15.85546875" style="3" customWidth="1"/>
    <col min="6413" max="6413" width="19" style="3" customWidth="1"/>
    <col min="6414" max="6414" width="14.5703125" style="3" customWidth="1"/>
    <col min="6415" max="6415" width="13.5703125" style="3" customWidth="1"/>
    <col min="6416" max="6416" width="10.28515625" style="3" customWidth="1"/>
    <col min="6417" max="6417" width="16.85546875" style="3" customWidth="1"/>
    <col min="6418" max="6654" width="11.42578125" style="3"/>
    <col min="6655" max="6655" width="1.42578125" style="3" customWidth="1"/>
    <col min="6656" max="6656" width="6.140625" style="3" customWidth="1"/>
    <col min="6657" max="6657" width="9.42578125" style="3" customWidth="1"/>
    <col min="6658" max="6658" width="10.28515625" style="3" customWidth="1"/>
    <col min="6659" max="6659" width="10.140625" style="3" customWidth="1"/>
    <col min="6660" max="6660" width="18.7109375" style="3" customWidth="1"/>
    <col min="6661" max="6661" width="8.7109375" style="3" customWidth="1"/>
    <col min="6662" max="6662" width="14.5703125" style="3" customWidth="1"/>
    <col min="6663" max="6663" width="11" style="3" customWidth="1"/>
    <col min="6664" max="6664" width="12" style="3" customWidth="1"/>
    <col min="6665" max="6665" width="11.5703125" style="3" customWidth="1"/>
    <col min="6666" max="6666" width="13.7109375" style="3" customWidth="1"/>
    <col min="6667" max="6667" width="14" style="3" customWidth="1"/>
    <col min="6668" max="6668" width="15.85546875" style="3" customWidth="1"/>
    <col min="6669" max="6669" width="19" style="3" customWidth="1"/>
    <col min="6670" max="6670" width="14.5703125" style="3" customWidth="1"/>
    <col min="6671" max="6671" width="13.5703125" style="3" customWidth="1"/>
    <col min="6672" max="6672" width="10.28515625" style="3" customWidth="1"/>
    <col min="6673" max="6673" width="16.85546875" style="3" customWidth="1"/>
    <col min="6674" max="6910" width="11.42578125" style="3"/>
    <col min="6911" max="6911" width="1.42578125" style="3" customWidth="1"/>
    <col min="6912" max="6912" width="6.140625" style="3" customWidth="1"/>
    <col min="6913" max="6913" width="9.42578125" style="3" customWidth="1"/>
    <col min="6914" max="6914" width="10.28515625" style="3" customWidth="1"/>
    <col min="6915" max="6915" width="10.140625" style="3" customWidth="1"/>
    <col min="6916" max="6916" width="18.7109375" style="3" customWidth="1"/>
    <col min="6917" max="6917" width="8.7109375" style="3" customWidth="1"/>
    <col min="6918" max="6918" width="14.5703125" style="3" customWidth="1"/>
    <col min="6919" max="6919" width="11" style="3" customWidth="1"/>
    <col min="6920" max="6920" width="12" style="3" customWidth="1"/>
    <col min="6921" max="6921" width="11.5703125" style="3" customWidth="1"/>
    <col min="6922" max="6922" width="13.7109375" style="3" customWidth="1"/>
    <col min="6923" max="6923" width="14" style="3" customWidth="1"/>
    <col min="6924" max="6924" width="15.85546875" style="3" customWidth="1"/>
    <col min="6925" max="6925" width="19" style="3" customWidth="1"/>
    <col min="6926" max="6926" width="14.5703125" style="3" customWidth="1"/>
    <col min="6927" max="6927" width="13.5703125" style="3" customWidth="1"/>
    <col min="6928" max="6928" width="10.28515625" style="3" customWidth="1"/>
    <col min="6929" max="6929" width="16.85546875" style="3" customWidth="1"/>
    <col min="6930" max="7166" width="11.42578125" style="3"/>
    <col min="7167" max="7167" width="1.42578125" style="3" customWidth="1"/>
    <col min="7168" max="7168" width="6.140625" style="3" customWidth="1"/>
    <col min="7169" max="7169" width="9.42578125" style="3" customWidth="1"/>
    <col min="7170" max="7170" width="10.28515625" style="3" customWidth="1"/>
    <col min="7171" max="7171" width="10.140625" style="3" customWidth="1"/>
    <col min="7172" max="7172" width="18.7109375" style="3" customWidth="1"/>
    <col min="7173" max="7173" width="8.7109375" style="3" customWidth="1"/>
    <col min="7174" max="7174" width="14.5703125" style="3" customWidth="1"/>
    <col min="7175" max="7175" width="11" style="3" customWidth="1"/>
    <col min="7176" max="7176" width="12" style="3" customWidth="1"/>
    <col min="7177" max="7177" width="11.5703125" style="3" customWidth="1"/>
    <col min="7178" max="7178" width="13.7109375" style="3" customWidth="1"/>
    <col min="7179" max="7179" width="14" style="3" customWidth="1"/>
    <col min="7180" max="7180" width="15.85546875" style="3" customWidth="1"/>
    <col min="7181" max="7181" width="19" style="3" customWidth="1"/>
    <col min="7182" max="7182" width="14.5703125" style="3" customWidth="1"/>
    <col min="7183" max="7183" width="13.5703125" style="3" customWidth="1"/>
    <col min="7184" max="7184" width="10.28515625" style="3" customWidth="1"/>
    <col min="7185" max="7185" width="16.85546875" style="3" customWidth="1"/>
    <col min="7186" max="7422" width="11.42578125" style="3"/>
    <col min="7423" max="7423" width="1.42578125" style="3" customWidth="1"/>
    <col min="7424" max="7424" width="6.140625" style="3" customWidth="1"/>
    <col min="7425" max="7425" width="9.42578125" style="3" customWidth="1"/>
    <col min="7426" max="7426" width="10.28515625" style="3" customWidth="1"/>
    <col min="7427" max="7427" width="10.140625" style="3" customWidth="1"/>
    <col min="7428" max="7428" width="18.7109375" style="3" customWidth="1"/>
    <col min="7429" max="7429" width="8.7109375" style="3" customWidth="1"/>
    <col min="7430" max="7430" width="14.5703125" style="3" customWidth="1"/>
    <col min="7431" max="7431" width="11" style="3" customWidth="1"/>
    <col min="7432" max="7432" width="12" style="3" customWidth="1"/>
    <col min="7433" max="7433" width="11.5703125" style="3" customWidth="1"/>
    <col min="7434" max="7434" width="13.7109375" style="3" customWidth="1"/>
    <col min="7435" max="7435" width="14" style="3" customWidth="1"/>
    <col min="7436" max="7436" width="15.85546875" style="3" customWidth="1"/>
    <col min="7437" max="7437" width="19" style="3" customWidth="1"/>
    <col min="7438" max="7438" width="14.5703125" style="3" customWidth="1"/>
    <col min="7439" max="7439" width="13.5703125" style="3" customWidth="1"/>
    <col min="7440" max="7440" width="10.28515625" style="3" customWidth="1"/>
    <col min="7441" max="7441" width="16.85546875" style="3" customWidth="1"/>
    <col min="7442" max="7678" width="11.42578125" style="3"/>
    <col min="7679" max="7679" width="1.42578125" style="3" customWidth="1"/>
    <col min="7680" max="7680" width="6.140625" style="3" customWidth="1"/>
    <col min="7681" max="7681" width="9.42578125" style="3" customWidth="1"/>
    <col min="7682" max="7682" width="10.28515625" style="3" customWidth="1"/>
    <col min="7683" max="7683" width="10.140625" style="3" customWidth="1"/>
    <col min="7684" max="7684" width="18.7109375" style="3" customWidth="1"/>
    <col min="7685" max="7685" width="8.7109375" style="3" customWidth="1"/>
    <col min="7686" max="7686" width="14.5703125" style="3" customWidth="1"/>
    <col min="7687" max="7687" width="11" style="3" customWidth="1"/>
    <col min="7688" max="7688" width="12" style="3" customWidth="1"/>
    <col min="7689" max="7689" width="11.5703125" style="3" customWidth="1"/>
    <col min="7690" max="7690" width="13.7109375" style="3" customWidth="1"/>
    <col min="7691" max="7691" width="14" style="3" customWidth="1"/>
    <col min="7692" max="7692" width="15.85546875" style="3" customWidth="1"/>
    <col min="7693" max="7693" width="19" style="3" customWidth="1"/>
    <col min="7694" max="7694" width="14.5703125" style="3" customWidth="1"/>
    <col min="7695" max="7695" width="13.5703125" style="3" customWidth="1"/>
    <col min="7696" max="7696" width="10.28515625" style="3" customWidth="1"/>
    <col min="7697" max="7697" width="16.85546875" style="3" customWidth="1"/>
    <col min="7698" max="7934" width="11.42578125" style="3"/>
    <col min="7935" max="7935" width="1.42578125" style="3" customWidth="1"/>
    <col min="7936" max="7936" width="6.140625" style="3" customWidth="1"/>
    <col min="7937" max="7937" width="9.42578125" style="3" customWidth="1"/>
    <col min="7938" max="7938" width="10.28515625" style="3" customWidth="1"/>
    <col min="7939" max="7939" width="10.140625" style="3" customWidth="1"/>
    <col min="7940" max="7940" width="18.7109375" style="3" customWidth="1"/>
    <col min="7941" max="7941" width="8.7109375" style="3" customWidth="1"/>
    <col min="7942" max="7942" width="14.5703125" style="3" customWidth="1"/>
    <col min="7943" max="7943" width="11" style="3" customWidth="1"/>
    <col min="7944" max="7944" width="12" style="3" customWidth="1"/>
    <col min="7945" max="7945" width="11.5703125" style="3" customWidth="1"/>
    <col min="7946" max="7946" width="13.7109375" style="3" customWidth="1"/>
    <col min="7947" max="7947" width="14" style="3" customWidth="1"/>
    <col min="7948" max="7948" width="15.85546875" style="3" customWidth="1"/>
    <col min="7949" max="7949" width="19" style="3" customWidth="1"/>
    <col min="7950" max="7950" width="14.5703125" style="3" customWidth="1"/>
    <col min="7951" max="7951" width="13.5703125" style="3" customWidth="1"/>
    <col min="7952" max="7952" width="10.28515625" style="3" customWidth="1"/>
    <col min="7953" max="7953" width="16.85546875" style="3" customWidth="1"/>
    <col min="7954" max="8190" width="11.42578125" style="3"/>
    <col min="8191" max="8191" width="1.42578125" style="3" customWidth="1"/>
    <col min="8192" max="8192" width="6.140625" style="3" customWidth="1"/>
    <col min="8193" max="8193" width="9.42578125" style="3" customWidth="1"/>
    <col min="8194" max="8194" width="10.28515625" style="3" customWidth="1"/>
    <col min="8195" max="8195" width="10.140625" style="3" customWidth="1"/>
    <col min="8196" max="8196" width="18.7109375" style="3" customWidth="1"/>
    <col min="8197" max="8197" width="8.7109375" style="3" customWidth="1"/>
    <col min="8198" max="8198" width="14.5703125" style="3" customWidth="1"/>
    <col min="8199" max="8199" width="11" style="3" customWidth="1"/>
    <col min="8200" max="8200" width="12" style="3" customWidth="1"/>
    <col min="8201" max="8201" width="11.5703125" style="3" customWidth="1"/>
    <col min="8202" max="8202" width="13.7109375" style="3" customWidth="1"/>
    <col min="8203" max="8203" width="14" style="3" customWidth="1"/>
    <col min="8204" max="8204" width="15.85546875" style="3" customWidth="1"/>
    <col min="8205" max="8205" width="19" style="3" customWidth="1"/>
    <col min="8206" max="8206" width="14.5703125" style="3" customWidth="1"/>
    <col min="8207" max="8207" width="13.5703125" style="3" customWidth="1"/>
    <col min="8208" max="8208" width="10.28515625" style="3" customWidth="1"/>
    <col min="8209" max="8209" width="16.85546875" style="3" customWidth="1"/>
    <col min="8210" max="8446" width="11.42578125" style="3"/>
    <col min="8447" max="8447" width="1.42578125" style="3" customWidth="1"/>
    <col min="8448" max="8448" width="6.140625" style="3" customWidth="1"/>
    <col min="8449" max="8449" width="9.42578125" style="3" customWidth="1"/>
    <col min="8450" max="8450" width="10.28515625" style="3" customWidth="1"/>
    <col min="8451" max="8451" width="10.140625" style="3" customWidth="1"/>
    <col min="8452" max="8452" width="18.7109375" style="3" customWidth="1"/>
    <col min="8453" max="8453" width="8.7109375" style="3" customWidth="1"/>
    <col min="8454" max="8454" width="14.5703125" style="3" customWidth="1"/>
    <col min="8455" max="8455" width="11" style="3" customWidth="1"/>
    <col min="8456" max="8456" width="12" style="3" customWidth="1"/>
    <col min="8457" max="8457" width="11.5703125" style="3" customWidth="1"/>
    <col min="8458" max="8458" width="13.7109375" style="3" customWidth="1"/>
    <col min="8459" max="8459" width="14" style="3" customWidth="1"/>
    <col min="8460" max="8460" width="15.85546875" style="3" customWidth="1"/>
    <col min="8461" max="8461" width="19" style="3" customWidth="1"/>
    <col min="8462" max="8462" width="14.5703125" style="3" customWidth="1"/>
    <col min="8463" max="8463" width="13.5703125" style="3" customWidth="1"/>
    <col min="8464" max="8464" width="10.28515625" style="3" customWidth="1"/>
    <col min="8465" max="8465" width="16.85546875" style="3" customWidth="1"/>
    <col min="8466" max="8702" width="11.42578125" style="3"/>
    <col min="8703" max="8703" width="1.42578125" style="3" customWidth="1"/>
    <col min="8704" max="8704" width="6.140625" style="3" customWidth="1"/>
    <col min="8705" max="8705" width="9.42578125" style="3" customWidth="1"/>
    <col min="8706" max="8706" width="10.28515625" style="3" customWidth="1"/>
    <col min="8707" max="8707" width="10.140625" style="3" customWidth="1"/>
    <col min="8708" max="8708" width="18.7109375" style="3" customWidth="1"/>
    <col min="8709" max="8709" width="8.7109375" style="3" customWidth="1"/>
    <col min="8710" max="8710" width="14.5703125" style="3" customWidth="1"/>
    <col min="8711" max="8711" width="11" style="3" customWidth="1"/>
    <col min="8712" max="8712" width="12" style="3" customWidth="1"/>
    <col min="8713" max="8713" width="11.5703125" style="3" customWidth="1"/>
    <col min="8714" max="8714" width="13.7109375" style="3" customWidth="1"/>
    <col min="8715" max="8715" width="14" style="3" customWidth="1"/>
    <col min="8716" max="8716" width="15.85546875" style="3" customWidth="1"/>
    <col min="8717" max="8717" width="19" style="3" customWidth="1"/>
    <col min="8718" max="8718" width="14.5703125" style="3" customWidth="1"/>
    <col min="8719" max="8719" width="13.5703125" style="3" customWidth="1"/>
    <col min="8720" max="8720" width="10.28515625" style="3" customWidth="1"/>
    <col min="8721" max="8721" width="16.85546875" style="3" customWidth="1"/>
    <col min="8722" max="8958" width="11.42578125" style="3"/>
    <col min="8959" max="8959" width="1.42578125" style="3" customWidth="1"/>
    <col min="8960" max="8960" width="6.140625" style="3" customWidth="1"/>
    <col min="8961" max="8961" width="9.42578125" style="3" customWidth="1"/>
    <col min="8962" max="8962" width="10.28515625" style="3" customWidth="1"/>
    <col min="8963" max="8963" width="10.140625" style="3" customWidth="1"/>
    <col min="8964" max="8964" width="18.7109375" style="3" customWidth="1"/>
    <col min="8965" max="8965" width="8.7109375" style="3" customWidth="1"/>
    <col min="8966" max="8966" width="14.5703125" style="3" customWidth="1"/>
    <col min="8967" max="8967" width="11" style="3" customWidth="1"/>
    <col min="8968" max="8968" width="12" style="3" customWidth="1"/>
    <col min="8969" max="8969" width="11.5703125" style="3" customWidth="1"/>
    <col min="8970" max="8970" width="13.7109375" style="3" customWidth="1"/>
    <col min="8971" max="8971" width="14" style="3" customWidth="1"/>
    <col min="8972" max="8972" width="15.85546875" style="3" customWidth="1"/>
    <col min="8973" max="8973" width="19" style="3" customWidth="1"/>
    <col min="8974" max="8974" width="14.5703125" style="3" customWidth="1"/>
    <col min="8975" max="8975" width="13.5703125" style="3" customWidth="1"/>
    <col min="8976" max="8976" width="10.28515625" style="3" customWidth="1"/>
    <col min="8977" max="8977" width="16.85546875" style="3" customWidth="1"/>
    <col min="8978" max="9214" width="11.42578125" style="3"/>
    <col min="9215" max="9215" width="1.42578125" style="3" customWidth="1"/>
    <col min="9216" max="9216" width="6.140625" style="3" customWidth="1"/>
    <col min="9217" max="9217" width="9.42578125" style="3" customWidth="1"/>
    <col min="9218" max="9218" width="10.28515625" style="3" customWidth="1"/>
    <col min="9219" max="9219" width="10.140625" style="3" customWidth="1"/>
    <col min="9220" max="9220" width="18.7109375" style="3" customWidth="1"/>
    <col min="9221" max="9221" width="8.7109375" style="3" customWidth="1"/>
    <col min="9222" max="9222" width="14.5703125" style="3" customWidth="1"/>
    <col min="9223" max="9223" width="11" style="3" customWidth="1"/>
    <col min="9224" max="9224" width="12" style="3" customWidth="1"/>
    <col min="9225" max="9225" width="11.5703125" style="3" customWidth="1"/>
    <col min="9226" max="9226" width="13.7109375" style="3" customWidth="1"/>
    <col min="9227" max="9227" width="14" style="3" customWidth="1"/>
    <col min="9228" max="9228" width="15.85546875" style="3" customWidth="1"/>
    <col min="9229" max="9229" width="19" style="3" customWidth="1"/>
    <col min="9230" max="9230" width="14.5703125" style="3" customWidth="1"/>
    <col min="9231" max="9231" width="13.5703125" style="3" customWidth="1"/>
    <col min="9232" max="9232" width="10.28515625" style="3" customWidth="1"/>
    <col min="9233" max="9233" width="16.85546875" style="3" customWidth="1"/>
    <col min="9234" max="9470" width="11.42578125" style="3"/>
    <col min="9471" max="9471" width="1.42578125" style="3" customWidth="1"/>
    <col min="9472" max="9472" width="6.140625" style="3" customWidth="1"/>
    <col min="9473" max="9473" width="9.42578125" style="3" customWidth="1"/>
    <col min="9474" max="9474" width="10.28515625" style="3" customWidth="1"/>
    <col min="9475" max="9475" width="10.140625" style="3" customWidth="1"/>
    <col min="9476" max="9476" width="18.7109375" style="3" customWidth="1"/>
    <col min="9477" max="9477" width="8.7109375" style="3" customWidth="1"/>
    <col min="9478" max="9478" width="14.5703125" style="3" customWidth="1"/>
    <col min="9479" max="9479" width="11" style="3" customWidth="1"/>
    <col min="9480" max="9480" width="12" style="3" customWidth="1"/>
    <col min="9481" max="9481" width="11.5703125" style="3" customWidth="1"/>
    <col min="9482" max="9482" width="13.7109375" style="3" customWidth="1"/>
    <col min="9483" max="9483" width="14" style="3" customWidth="1"/>
    <col min="9484" max="9484" width="15.85546875" style="3" customWidth="1"/>
    <col min="9485" max="9485" width="19" style="3" customWidth="1"/>
    <col min="9486" max="9486" width="14.5703125" style="3" customWidth="1"/>
    <col min="9487" max="9487" width="13.5703125" style="3" customWidth="1"/>
    <col min="9488" max="9488" width="10.28515625" style="3" customWidth="1"/>
    <col min="9489" max="9489" width="16.85546875" style="3" customWidth="1"/>
    <col min="9490" max="9726" width="11.42578125" style="3"/>
    <col min="9727" max="9727" width="1.42578125" style="3" customWidth="1"/>
    <col min="9728" max="9728" width="6.140625" style="3" customWidth="1"/>
    <col min="9729" max="9729" width="9.42578125" style="3" customWidth="1"/>
    <col min="9730" max="9730" width="10.28515625" style="3" customWidth="1"/>
    <col min="9731" max="9731" width="10.140625" style="3" customWidth="1"/>
    <col min="9732" max="9732" width="18.7109375" style="3" customWidth="1"/>
    <col min="9733" max="9733" width="8.7109375" style="3" customWidth="1"/>
    <col min="9734" max="9734" width="14.5703125" style="3" customWidth="1"/>
    <col min="9735" max="9735" width="11" style="3" customWidth="1"/>
    <col min="9736" max="9736" width="12" style="3" customWidth="1"/>
    <col min="9737" max="9737" width="11.5703125" style="3" customWidth="1"/>
    <col min="9738" max="9738" width="13.7109375" style="3" customWidth="1"/>
    <col min="9739" max="9739" width="14" style="3" customWidth="1"/>
    <col min="9740" max="9740" width="15.85546875" style="3" customWidth="1"/>
    <col min="9741" max="9741" width="19" style="3" customWidth="1"/>
    <col min="9742" max="9742" width="14.5703125" style="3" customWidth="1"/>
    <col min="9743" max="9743" width="13.5703125" style="3" customWidth="1"/>
    <col min="9744" max="9744" width="10.28515625" style="3" customWidth="1"/>
    <col min="9745" max="9745" width="16.85546875" style="3" customWidth="1"/>
    <col min="9746" max="9982" width="11.42578125" style="3"/>
    <col min="9983" max="9983" width="1.42578125" style="3" customWidth="1"/>
    <col min="9984" max="9984" width="6.140625" style="3" customWidth="1"/>
    <col min="9985" max="9985" width="9.42578125" style="3" customWidth="1"/>
    <col min="9986" max="9986" width="10.28515625" style="3" customWidth="1"/>
    <col min="9987" max="9987" width="10.140625" style="3" customWidth="1"/>
    <col min="9988" max="9988" width="18.7109375" style="3" customWidth="1"/>
    <col min="9989" max="9989" width="8.7109375" style="3" customWidth="1"/>
    <col min="9990" max="9990" width="14.5703125" style="3" customWidth="1"/>
    <col min="9991" max="9991" width="11" style="3" customWidth="1"/>
    <col min="9992" max="9992" width="12" style="3" customWidth="1"/>
    <col min="9993" max="9993" width="11.5703125" style="3" customWidth="1"/>
    <col min="9994" max="9994" width="13.7109375" style="3" customWidth="1"/>
    <col min="9995" max="9995" width="14" style="3" customWidth="1"/>
    <col min="9996" max="9996" width="15.85546875" style="3" customWidth="1"/>
    <col min="9997" max="9997" width="19" style="3" customWidth="1"/>
    <col min="9998" max="9998" width="14.5703125" style="3" customWidth="1"/>
    <col min="9999" max="9999" width="13.5703125" style="3" customWidth="1"/>
    <col min="10000" max="10000" width="10.28515625" style="3" customWidth="1"/>
    <col min="10001" max="10001" width="16.85546875" style="3" customWidth="1"/>
    <col min="10002" max="10238" width="11.42578125" style="3"/>
    <col min="10239" max="10239" width="1.42578125" style="3" customWidth="1"/>
    <col min="10240" max="10240" width="6.140625" style="3" customWidth="1"/>
    <col min="10241" max="10241" width="9.42578125" style="3" customWidth="1"/>
    <col min="10242" max="10242" width="10.28515625" style="3" customWidth="1"/>
    <col min="10243" max="10243" width="10.140625" style="3" customWidth="1"/>
    <col min="10244" max="10244" width="18.7109375" style="3" customWidth="1"/>
    <col min="10245" max="10245" width="8.7109375" style="3" customWidth="1"/>
    <col min="10246" max="10246" width="14.5703125" style="3" customWidth="1"/>
    <col min="10247" max="10247" width="11" style="3" customWidth="1"/>
    <col min="10248" max="10248" width="12" style="3" customWidth="1"/>
    <col min="10249" max="10249" width="11.5703125" style="3" customWidth="1"/>
    <col min="10250" max="10250" width="13.7109375" style="3" customWidth="1"/>
    <col min="10251" max="10251" width="14" style="3" customWidth="1"/>
    <col min="10252" max="10252" width="15.85546875" style="3" customWidth="1"/>
    <col min="10253" max="10253" width="19" style="3" customWidth="1"/>
    <col min="10254" max="10254" width="14.5703125" style="3" customWidth="1"/>
    <col min="10255" max="10255" width="13.5703125" style="3" customWidth="1"/>
    <col min="10256" max="10256" width="10.28515625" style="3" customWidth="1"/>
    <col min="10257" max="10257" width="16.85546875" style="3" customWidth="1"/>
    <col min="10258" max="10494" width="11.42578125" style="3"/>
    <col min="10495" max="10495" width="1.42578125" style="3" customWidth="1"/>
    <col min="10496" max="10496" width="6.140625" style="3" customWidth="1"/>
    <col min="10497" max="10497" width="9.42578125" style="3" customWidth="1"/>
    <col min="10498" max="10498" width="10.28515625" style="3" customWidth="1"/>
    <col min="10499" max="10499" width="10.140625" style="3" customWidth="1"/>
    <col min="10500" max="10500" width="18.7109375" style="3" customWidth="1"/>
    <col min="10501" max="10501" width="8.7109375" style="3" customWidth="1"/>
    <col min="10502" max="10502" width="14.5703125" style="3" customWidth="1"/>
    <col min="10503" max="10503" width="11" style="3" customWidth="1"/>
    <col min="10504" max="10504" width="12" style="3" customWidth="1"/>
    <col min="10505" max="10505" width="11.5703125" style="3" customWidth="1"/>
    <col min="10506" max="10506" width="13.7109375" style="3" customWidth="1"/>
    <col min="10507" max="10507" width="14" style="3" customWidth="1"/>
    <col min="10508" max="10508" width="15.85546875" style="3" customWidth="1"/>
    <col min="10509" max="10509" width="19" style="3" customWidth="1"/>
    <col min="10510" max="10510" width="14.5703125" style="3" customWidth="1"/>
    <col min="10511" max="10511" width="13.5703125" style="3" customWidth="1"/>
    <col min="10512" max="10512" width="10.28515625" style="3" customWidth="1"/>
    <col min="10513" max="10513" width="16.85546875" style="3" customWidth="1"/>
    <col min="10514" max="10750" width="11.42578125" style="3"/>
    <col min="10751" max="10751" width="1.42578125" style="3" customWidth="1"/>
    <col min="10752" max="10752" width="6.140625" style="3" customWidth="1"/>
    <col min="10753" max="10753" width="9.42578125" style="3" customWidth="1"/>
    <col min="10754" max="10754" width="10.28515625" style="3" customWidth="1"/>
    <col min="10755" max="10755" width="10.140625" style="3" customWidth="1"/>
    <col min="10756" max="10756" width="18.7109375" style="3" customWidth="1"/>
    <col min="10757" max="10757" width="8.7109375" style="3" customWidth="1"/>
    <col min="10758" max="10758" width="14.5703125" style="3" customWidth="1"/>
    <col min="10759" max="10759" width="11" style="3" customWidth="1"/>
    <col min="10760" max="10760" width="12" style="3" customWidth="1"/>
    <col min="10761" max="10761" width="11.5703125" style="3" customWidth="1"/>
    <col min="10762" max="10762" width="13.7109375" style="3" customWidth="1"/>
    <col min="10763" max="10763" width="14" style="3" customWidth="1"/>
    <col min="10764" max="10764" width="15.85546875" style="3" customWidth="1"/>
    <col min="10765" max="10765" width="19" style="3" customWidth="1"/>
    <col min="10766" max="10766" width="14.5703125" style="3" customWidth="1"/>
    <col min="10767" max="10767" width="13.5703125" style="3" customWidth="1"/>
    <col min="10768" max="10768" width="10.28515625" style="3" customWidth="1"/>
    <col min="10769" max="10769" width="16.85546875" style="3" customWidth="1"/>
    <col min="10770" max="11006" width="11.42578125" style="3"/>
    <col min="11007" max="11007" width="1.42578125" style="3" customWidth="1"/>
    <col min="11008" max="11008" width="6.140625" style="3" customWidth="1"/>
    <col min="11009" max="11009" width="9.42578125" style="3" customWidth="1"/>
    <col min="11010" max="11010" width="10.28515625" style="3" customWidth="1"/>
    <col min="11011" max="11011" width="10.140625" style="3" customWidth="1"/>
    <col min="11012" max="11012" width="18.7109375" style="3" customWidth="1"/>
    <col min="11013" max="11013" width="8.7109375" style="3" customWidth="1"/>
    <col min="11014" max="11014" width="14.5703125" style="3" customWidth="1"/>
    <col min="11015" max="11015" width="11" style="3" customWidth="1"/>
    <col min="11016" max="11016" width="12" style="3" customWidth="1"/>
    <col min="11017" max="11017" width="11.5703125" style="3" customWidth="1"/>
    <col min="11018" max="11018" width="13.7109375" style="3" customWidth="1"/>
    <col min="11019" max="11019" width="14" style="3" customWidth="1"/>
    <col min="11020" max="11020" width="15.85546875" style="3" customWidth="1"/>
    <col min="11021" max="11021" width="19" style="3" customWidth="1"/>
    <col min="11022" max="11022" width="14.5703125" style="3" customWidth="1"/>
    <col min="11023" max="11023" width="13.5703125" style="3" customWidth="1"/>
    <col min="11024" max="11024" width="10.28515625" style="3" customWidth="1"/>
    <col min="11025" max="11025" width="16.85546875" style="3" customWidth="1"/>
    <col min="11026" max="11262" width="11.42578125" style="3"/>
    <col min="11263" max="11263" width="1.42578125" style="3" customWidth="1"/>
    <col min="11264" max="11264" width="6.140625" style="3" customWidth="1"/>
    <col min="11265" max="11265" width="9.42578125" style="3" customWidth="1"/>
    <col min="11266" max="11266" width="10.28515625" style="3" customWidth="1"/>
    <col min="11267" max="11267" width="10.140625" style="3" customWidth="1"/>
    <col min="11268" max="11268" width="18.7109375" style="3" customWidth="1"/>
    <col min="11269" max="11269" width="8.7109375" style="3" customWidth="1"/>
    <col min="11270" max="11270" width="14.5703125" style="3" customWidth="1"/>
    <col min="11271" max="11271" width="11" style="3" customWidth="1"/>
    <col min="11272" max="11272" width="12" style="3" customWidth="1"/>
    <col min="11273" max="11273" width="11.5703125" style="3" customWidth="1"/>
    <col min="11274" max="11274" width="13.7109375" style="3" customWidth="1"/>
    <col min="11275" max="11275" width="14" style="3" customWidth="1"/>
    <col min="11276" max="11276" width="15.85546875" style="3" customWidth="1"/>
    <col min="11277" max="11277" width="19" style="3" customWidth="1"/>
    <col min="11278" max="11278" width="14.5703125" style="3" customWidth="1"/>
    <col min="11279" max="11279" width="13.5703125" style="3" customWidth="1"/>
    <col min="11280" max="11280" width="10.28515625" style="3" customWidth="1"/>
    <col min="11281" max="11281" width="16.85546875" style="3" customWidth="1"/>
    <col min="11282" max="11518" width="11.42578125" style="3"/>
    <col min="11519" max="11519" width="1.42578125" style="3" customWidth="1"/>
    <col min="11520" max="11520" width="6.140625" style="3" customWidth="1"/>
    <col min="11521" max="11521" width="9.42578125" style="3" customWidth="1"/>
    <col min="11522" max="11522" width="10.28515625" style="3" customWidth="1"/>
    <col min="11523" max="11523" width="10.140625" style="3" customWidth="1"/>
    <col min="11524" max="11524" width="18.7109375" style="3" customWidth="1"/>
    <col min="11525" max="11525" width="8.7109375" style="3" customWidth="1"/>
    <col min="11526" max="11526" width="14.5703125" style="3" customWidth="1"/>
    <col min="11527" max="11527" width="11" style="3" customWidth="1"/>
    <col min="11528" max="11528" width="12" style="3" customWidth="1"/>
    <col min="11529" max="11529" width="11.5703125" style="3" customWidth="1"/>
    <col min="11530" max="11530" width="13.7109375" style="3" customWidth="1"/>
    <col min="11531" max="11531" width="14" style="3" customWidth="1"/>
    <col min="11532" max="11532" width="15.85546875" style="3" customWidth="1"/>
    <col min="11533" max="11533" width="19" style="3" customWidth="1"/>
    <col min="11534" max="11534" width="14.5703125" style="3" customWidth="1"/>
    <col min="11535" max="11535" width="13.5703125" style="3" customWidth="1"/>
    <col min="11536" max="11536" width="10.28515625" style="3" customWidth="1"/>
    <col min="11537" max="11537" width="16.85546875" style="3" customWidth="1"/>
    <col min="11538" max="11774" width="11.42578125" style="3"/>
    <col min="11775" max="11775" width="1.42578125" style="3" customWidth="1"/>
    <col min="11776" max="11776" width="6.140625" style="3" customWidth="1"/>
    <col min="11777" max="11777" width="9.42578125" style="3" customWidth="1"/>
    <col min="11778" max="11778" width="10.28515625" style="3" customWidth="1"/>
    <col min="11779" max="11779" width="10.140625" style="3" customWidth="1"/>
    <col min="11780" max="11780" width="18.7109375" style="3" customWidth="1"/>
    <col min="11781" max="11781" width="8.7109375" style="3" customWidth="1"/>
    <col min="11782" max="11782" width="14.5703125" style="3" customWidth="1"/>
    <col min="11783" max="11783" width="11" style="3" customWidth="1"/>
    <col min="11784" max="11784" width="12" style="3" customWidth="1"/>
    <col min="11785" max="11785" width="11.5703125" style="3" customWidth="1"/>
    <col min="11786" max="11786" width="13.7109375" style="3" customWidth="1"/>
    <col min="11787" max="11787" width="14" style="3" customWidth="1"/>
    <col min="11788" max="11788" width="15.85546875" style="3" customWidth="1"/>
    <col min="11789" max="11789" width="19" style="3" customWidth="1"/>
    <col min="11790" max="11790" width="14.5703125" style="3" customWidth="1"/>
    <col min="11791" max="11791" width="13.5703125" style="3" customWidth="1"/>
    <col min="11792" max="11792" width="10.28515625" style="3" customWidth="1"/>
    <col min="11793" max="11793" width="16.85546875" style="3" customWidth="1"/>
    <col min="11794" max="12030" width="11.42578125" style="3"/>
    <col min="12031" max="12031" width="1.42578125" style="3" customWidth="1"/>
    <col min="12032" max="12032" width="6.140625" style="3" customWidth="1"/>
    <col min="12033" max="12033" width="9.42578125" style="3" customWidth="1"/>
    <col min="12034" max="12034" width="10.28515625" style="3" customWidth="1"/>
    <col min="12035" max="12035" width="10.140625" style="3" customWidth="1"/>
    <col min="12036" max="12036" width="18.7109375" style="3" customWidth="1"/>
    <col min="12037" max="12037" width="8.7109375" style="3" customWidth="1"/>
    <col min="12038" max="12038" width="14.5703125" style="3" customWidth="1"/>
    <col min="12039" max="12039" width="11" style="3" customWidth="1"/>
    <col min="12040" max="12040" width="12" style="3" customWidth="1"/>
    <col min="12041" max="12041" width="11.5703125" style="3" customWidth="1"/>
    <col min="12042" max="12042" width="13.7109375" style="3" customWidth="1"/>
    <col min="12043" max="12043" width="14" style="3" customWidth="1"/>
    <col min="12044" max="12044" width="15.85546875" style="3" customWidth="1"/>
    <col min="12045" max="12045" width="19" style="3" customWidth="1"/>
    <col min="12046" max="12046" width="14.5703125" style="3" customWidth="1"/>
    <col min="12047" max="12047" width="13.5703125" style="3" customWidth="1"/>
    <col min="12048" max="12048" width="10.28515625" style="3" customWidth="1"/>
    <col min="12049" max="12049" width="16.85546875" style="3" customWidth="1"/>
    <col min="12050" max="12286" width="11.42578125" style="3"/>
    <col min="12287" max="12287" width="1.42578125" style="3" customWidth="1"/>
    <col min="12288" max="12288" width="6.140625" style="3" customWidth="1"/>
    <col min="12289" max="12289" width="9.42578125" style="3" customWidth="1"/>
    <col min="12290" max="12290" width="10.28515625" style="3" customWidth="1"/>
    <col min="12291" max="12291" width="10.140625" style="3" customWidth="1"/>
    <col min="12292" max="12292" width="18.7109375" style="3" customWidth="1"/>
    <col min="12293" max="12293" width="8.7109375" style="3" customWidth="1"/>
    <col min="12294" max="12294" width="14.5703125" style="3" customWidth="1"/>
    <col min="12295" max="12295" width="11" style="3" customWidth="1"/>
    <col min="12296" max="12296" width="12" style="3" customWidth="1"/>
    <col min="12297" max="12297" width="11.5703125" style="3" customWidth="1"/>
    <col min="12298" max="12298" width="13.7109375" style="3" customWidth="1"/>
    <col min="12299" max="12299" width="14" style="3" customWidth="1"/>
    <col min="12300" max="12300" width="15.85546875" style="3" customWidth="1"/>
    <col min="12301" max="12301" width="19" style="3" customWidth="1"/>
    <col min="12302" max="12302" width="14.5703125" style="3" customWidth="1"/>
    <col min="12303" max="12303" width="13.5703125" style="3" customWidth="1"/>
    <col min="12304" max="12304" width="10.28515625" style="3" customWidth="1"/>
    <col min="12305" max="12305" width="16.85546875" style="3" customWidth="1"/>
    <col min="12306" max="12542" width="11.42578125" style="3"/>
    <col min="12543" max="12543" width="1.42578125" style="3" customWidth="1"/>
    <col min="12544" max="12544" width="6.140625" style="3" customWidth="1"/>
    <col min="12545" max="12545" width="9.42578125" style="3" customWidth="1"/>
    <col min="12546" max="12546" width="10.28515625" style="3" customWidth="1"/>
    <col min="12547" max="12547" width="10.140625" style="3" customWidth="1"/>
    <col min="12548" max="12548" width="18.7109375" style="3" customWidth="1"/>
    <col min="12549" max="12549" width="8.7109375" style="3" customWidth="1"/>
    <col min="12550" max="12550" width="14.5703125" style="3" customWidth="1"/>
    <col min="12551" max="12551" width="11" style="3" customWidth="1"/>
    <col min="12552" max="12552" width="12" style="3" customWidth="1"/>
    <col min="12553" max="12553" width="11.5703125" style="3" customWidth="1"/>
    <col min="12554" max="12554" width="13.7109375" style="3" customWidth="1"/>
    <col min="12555" max="12555" width="14" style="3" customWidth="1"/>
    <col min="12556" max="12556" width="15.85546875" style="3" customWidth="1"/>
    <col min="12557" max="12557" width="19" style="3" customWidth="1"/>
    <col min="12558" max="12558" width="14.5703125" style="3" customWidth="1"/>
    <col min="12559" max="12559" width="13.5703125" style="3" customWidth="1"/>
    <col min="12560" max="12560" width="10.28515625" style="3" customWidth="1"/>
    <col min="12561" max="12561" width="16.85546875" style="3" customWidth="1"/>
    <col min="12562" max="12798" width="11.42578125" style="3"/>
    <col min="12799" max="12799" width="1.42578125" style="3" customWidth="1"/>
    <col min="12800" max="12800" width="6.140625" style="3" customWidth="1"/>
    <col min="12801" max="12801" width="9.42578125" style="3" customWidth="1"/>
    <col min="12802" max="12802" width="10.28515625" style="3" customWidth="1"/>
    <col min="12803" max="12803" width="10.140625" style="3" customWidth="1"/>
    <col min="12804" max="12804" width="18.7109375" style="3" customWidth="1"/>
    <col min="12805" max="12805" width="8.7109375" style="3" customWidth="1"/>
    <col min="12806" max="12806" width="14.5703125" style="3" customWidth="1"/>
    <col min="12807" max="12807" width="11" style="3" customWidth="1"/>
    <col min="12808" max="12808" width="12" style="3" customWidth="1"/>
    <col min="12809" max="12809" width="11.5703125" style="3" customWidth="1"/>
    <col min="12810" max="12810" width="13.7109375" style="3" customWidth="1"/>
    <col min="12811" max="12811" width="14" style="3" customWidth="1"/>
    <col min="12812" max="12812" width="15.85546875" style="3" customWidth="1"/>
    <col min="12813" max="12813" width="19" style="3" customWidth="1"/>
    <col min="12814" max="12814" width="14.5703125" style="3" customWidth="1"/>
    <col min="12815" max="12815" width="13.5703125" style="3" customWidth="1"/>
    <col min="12816" max="12816" width="10.28515625" style="3" customWidth="1"/>
    <col min="12817" max="12817" width="16.85546875" style="3" customWidth="1"/>
    <col min="12818" max="13054" width="11.42578125" style="3"/>
    <col min="13055" max="13055" width="1.42578125" style="3" customWidth="1"/>
    <col min="13056" max="13056" width="6.140625" style="3" customWidth="1"/>
    <col min="13057" max="13057" width="9.42578125" style="3" customWidth="1"/>
    <col min="13058" max="13058" width="10.28515625" style="3" customWidth="1"/>
    <col min="13059" max="13059" width="10.140625" style="3" customWidth="1"/>
    <col min="13060" max="13060" width="18.7109375" style="3" customWidth="1"/>
    <col min="13061" max="13061" width="8.7109375" style="3" customWidth="1"/>
    <col min="13062" max="13062" width="14.5703125" style="3" customWidth="1"/>
    <col min="13063" max="13063" width="11" style="3" customWidth="1"/>
    <col min="13064" max="13064" width="12" style="3" customWidth="1"/>
    <col min="13065" max="13065" width="11.5703125" style="3" customWidth="1"/>
    <col min="13066" max="13066" width="13.7109375" style="3" customWidth="1"/>
    <col min="13067" max="13067" width="14" style="3" customWidth="1"/>
    <col min="13068" max="13068" width="15.85546875" style="3" customWidth="1"/>
    <col min="13069" max="13069" width="19" style="3" customWidth="1"/>
    <col min="13070" max="13070" width="14.5703125" style="3" customWidth="1"/>
    <col min="13071" max="13071" width="13.5703125" style="3" customWidth="1"/>
    <col min="13072" max="13072" width="10.28515625" style="3" customWidth="1"/>
    <col min="13073" max="13073" width="16.85546875" style="3" customWidth="1"/>
    <col min="13074" max="13310" width="11.42578125" style="3"/>
    <col min="13311" max="13311" width="1.42578125" style="3" customWidth="1"/>
    <col min="13312" max="13312" width="6.140625" style="3" customWidth="1"/>
    <col min="13313" max="13313" width="9.42578125" style="3" customWidth="1"/>
    <col min="13314" max="13314" width="10.28515625" style="3" customWidth="1"/>
    <col min="13315" max="13315" width="10.140625" style="3" customWidth="1"/>
    <col min="13316" max="13316" width="18.7109375" style="3" customWidth="1"/>
    <col min="13317" max="13317" width="8.7109375" style="3" customWidth="1"/>
    <col min="13318" max="13318" width="14.5703125" style="3" customWidth="1"/>
    <col min="13319" max="13319" width="11" style="3" customWidth="1"/>
    <col min="13320" max="13320" width="12" style="3" customWidth="1"/>
    <col min="13321" max="13321" width="11.5703125" style="3" customWidth="1"/>
    <col min="13322" max="13322" width="13.7109375" style="3" customWidth="1"/>
    <col min="13323" max="13323" width="14" style="3" customWidth="1"/>
    <col min="13324" max="13324" width="15.85546875" style="3" customWidth="1"/>
    <col min="13325" max="13325" width="19" style="3" customWidth="1"/>
    <col min="13326" max="13326" width="14.5703125" style="3" customWidth="1"/>
    <col min="13327" max="13327" width="13.5703125" style="3" customWidth="1"/>
    <col min="13328" max="13328" width="10.28515625" style="3" customWidth="1"/>
    <col min="13329" max="13329" width="16.85546875" style="3" customWidth="1"/>
    <col min="13330" max="13566" width="11.42578125" style="3"/>
    <col min="13567" max="13567" width="1.42578125" style="3" customWidth="1"/>
    <col min="13568" max="13568" width="6.140625" style="3" customWidth="1"/>
    <col min="13569" max="13569" width="9.42578125" style="3" customWidth="1"/>
    <col min="13570" max="13570" width="10.28515625" style="3" customWidth="1"/>
    <col min="13571" max="13571" width="10.140625" style="3" customWidth="1"/>
    <col min="13572" max="13572" width="18.7109375" style="3" customWidth="1"/>
    <col min="13573" max="13573" width="8.7109375" style="3" customWidth="1"/>
    <col min="13574" max="13574" width="14.5703125" style="3" customWidth="1"/>
    <col min="13575" max="13575" width="11" style="3" customWidth="1"/>
    <col min="13576" max="13576" width="12" style="3" customWidth="1"/>
    <col min="13577" max="13577" width="11.5703125" style="3" customWidth="1"/>
    <col min="13578" max="13578" width="13.7109375" style="3" customWidth="1"/>
    <col min="13579" max="13579" width="14" style="3" customWidth="1"/>
    <col min="13580" max="13580" width="15.85546875" style="3" customWidth="1"/>
    <col min="13581" max="13581" width="19" style="3" customWidth="1"/>
    <col min="13582" max="13582" width="14.5703125" style="3" customWidth="1"/>
    <col min="13583" max="13583" width="13.5703125" style="3" customWidth="1"/>
    <col min="13584" max="13584" width="10.28515625" style="3" customWidth="1"/>
    <col min="13585" max="13585" width="16.85546875" style="3" customWidth="1"/>
    <col min="13586" max="13822" width="11.42578125" style="3"/>
    <col min="13823" max="13823" width="1.42578125" style="3" customWidth="1"/>
    <col min="13824" max="13824" width="6.140625" style="3" customWidth="1"/>
    <col min="13825" max="13825" width="9.42578125" style="3" customWidth="1"/>
    <col min="13826" max="13826" width="10.28515625" style="3" customWidth="1"/>
    <col min="13827" max="13827" width="10.140625" style="3" customWidth="1"/>
    <col min="13828" max="13828" width="18.7109375" style="3" customWidth="1"/>
    <col min="13829" max="13829" width="8.7109375" style="3" customWidth="1"/>
    <col min="13830" max="13830" width="14.5703125" style="3" customWidth="1"/>
    <col min="13831" max="13831" width="11" style="3" customWidth="1"/>
    <col min="13832" max="13832" width="12" style="3" customWidth="1"/>
    <col min="13833" max="13833" width="11.5703125" style="3" customWidth="1"/>
    <col min="13834" max="13834" width="13.7109375" style="3" customWidth="1"/>
    <col min="13835" max="13835" width="14" style="3" customWidth="1"/>
    <col min="13836" max="13836" width="15.85546875" style="3" customWidth="1"/>
    <col min="13837" max="13837" width="19" style="3" customWidth="1"/>
    <col min="13838" max="13838" width="14.5703125" style="3" customWidth="1"/>
    <col min="13839" max="13839" width="13.5703125" style="3" customWidth="1"/>
    <col min="13840" max="13840" width="10.28515625" style="3" customWidth="1"/>
    <col min="13841" max="13841" width="16.85546875" style="3" customWidth="1"/>
    <col min="13842" max="14078" width="11.42578125" style="3"/>
    <col min="14079" max="14079" width="1.42578125" style="3" customWidth="1"/>
    <col min="14080" max="14080" width="6.140625" style="3" customWidth="1"/>
    <col min="14081" max="14081" width="9.42578125" style="3" customWidth="1"/>
    <col min="14082" max="14082" width="10.28515625" style="3" customWidth="1"/>
    <col min="14083" max="14083" width="10.140625" style="3" customWidth="1"/>
    <col min="14084" max="14084" width="18.7109375" style="3" customWidth="1"/>
    <col min="14085" max="14085" width="8.7109375" style="3" customWidth="1"/>
    <col min="14086" max="14086" width="14.5703125" style="3" customWidth="1"/>
    <col min="14087" max="14087" width="11" style="3" customWidth="1"/>
    <col min="14088" max="14088" width="12" style="3" customWidth="1"/>
    <col min="14089" max="14089" width="11.5703125" style="3" customWidth="1"/>
    <col min="14090" max="14090" width="13.7109375" style="3" customWidth="1"/>
    <col min="14091" max="14091" width="14" style="3" customWidth="1"/>
    <col min="14092" max="14092" width="15.85546875" style="3" customWidth="1"/>
    <col min="14093" max="14093" width="19" style="3" customWidth="1"/>
    <col min="14094" max="14094" width="14.5703125" style="3" customWidth="1"/>
    <col min="14095" max="14095" width="13.5703125" style="3" customWidth="1"/>
    <col min="14096" max="14096" width="10.28515625" style="3" customWidth="1"/>
    <col min="14097" max="14097" width="16.85546875" style="3" customWidth="1"/>
    <col min="14098" max="14334" width="11.42578125" style="3"/>
    <col min="14335" max="14335" width="1.42578125" style="3" customWidth="1"/>
    <col min="14336" max="14336" width="6.140625" style="3" customWidth="1"/>
    <col min="14337" max="14337" width="9.42578125" style="3" customWidth="1"/>
    <col min="14338" max="14338" width="10.28515625" style="3" customWidth="1"/>
    <col min="14339" max="14339" width="10.140625" style="3" customWidth="1"/>
    <col min="14340" max="14340" width="18.7109375" style="3" customWidth="1"/>
    <col min="14341" max="14341" width="8.7109375" style="3" customWidth="1"/>
    <col min="14342" max="14342" width="14.5703125" style="3" customWidth="1"/>
    <col min="14343" max="14343" width="11" style="3" customWidth="1"/>
    <col min="14344" max="14344" width="12" style="3" customWidth="1"/>
    <col min="14345" max="14345" width="11.5703125" style="3" customWidth="1"/>
    <col min="14346" max="14346" width="13.7109375" style="3" customWidth="1"/>
    <col min="14347" max="14347" width="14" style="3" customWidth="1"/>
    <col min="14348" max="14348" width="15.85546875" style="3" customWidth="1"/>
    <col min="14349" max="14349" width="19" style="3" customWidth="1"/>
    <col min="14350" max="14350" width="14.5703125" style="3" customWidth="1"/>
    <col min="14351" max="14351" width="13.5703125" style="3" customWidth="1"/>
    <col min="14352" max="14352" width="10.28515625" style="3" customWidth="1"/>
    <col min="14353" max="14353" width="16.85546875" style="3" customWidth="1"/>
    <col min="14354" max="14590" width="11.42578125" style="3"/>
    <col min="14591" max="14591" width="1.42578125" style="3" customWidth="1"/>
    <col min="14592" max="14592" width="6.140625" style="3" customWidth="1"/>
    <col min="14593" max="14593" width="9.42578125" style="3" customWidth="1"/>
    <col min="14594" max="14594" width="10.28515625" style="3" customWidth="1"/>
    <col min="14595" max="14595" width="10.140625" style="3" customWidth="1"/>
    <col min="14596" max="14596" width="18.7109375" style="3" customWidth="1"/>
    <col min="14597" max="14597" width="8.7109375" style="3" customWidth="1"/>
    <col min="14598" max="14598" width="14.5703125" style="3" customWidth="1"/>
    <col min="14599" max="14599" width="11" style="3" customWidth="1"/>
    <col min="14600" max="14600" width="12" style="3" customWidth="1"/>
    <col min="14601" max="14601" width="11.5703125" style="3" customWidth="1"/>
    <col min="14602" max="14602" width="13.7109375" style="3" customWidth="1"/>
    <col min="14603" max="14603" width="14" style="3" customWidth="1"/>
    <col min="14604" max="14604" width="15.85546875" style="3" customWidth="1"/>
    <col min="14605" max="14605" width="19" style="3" customWidth="1"/>
    <col min="14606" max="14606" width="14.5703125" style="3" customWidth="1"/>
    <col min="14607" max="14607" width="13.5703125" style="3" customWidth="1"/>
    <col min="14608" max="14608" width="10.28515625" style="3" customWidth="1"/>
    <col min="14609" max="14609" width="16.85546875" style="3" customWidth="1"/>
    <col min="14610" max="14846" width="11.42578125" style="3"/>
    <col min="14847" max="14847" width="1.42578125" style="3" customWidth="1"/>
    <col min="14848" max="14848" width="6.140625" style="3" customWidth="1"/>
    <col min="14849" max="14849" width="9.42578125" style="3" customWidth="1"/>
    <col min="14850" max="14850" width="10.28515625" style="3" customWidth="1"/>
    <col min="14851" max="14851" width="10.140625" style="3" customWidth="1"/>
    <col min="14852" max="14852" width="18.7109375" style="3" customWidth="1"/>
    <col min="14853" max="14853" width="8.7109375" style="3" customWidth="1"/>
    <col min="14854" max="14854" width="14.5703125" style="3" customWidth="1"/>
    <col min="14855" max="14855" width="11" style="3" customWidth="1"/>
    <col min="14856" max="14856" width="12" style="3" customWidth="1"/>
    <col min="14857" max="14857" width="11.5703125" style="3" customWidth="1"/>
    <col min="14858" max="14858" width="13.7109375" style="3" customWidth="1"/>
    <col min="14859" max="14859" width="14" style="3" customWidth="1"/>
    <col min="14860" max="14860" width="15.85546875" style="3" customWidth="1"/>
    <col min="14861" max="14861" width="19" style="3" customWidth="1"/>
    <col min="14862" max="14862" width="14.5703125" style="3" customWidth="1"/>
    <col min="14863" max="14863" width="13.5703125" style="3" customWidth="1"/>
    <col min="14864" max="14864" width="10.28515625" style="3" customWidth="1"/>
    <col min="14865" max="14865" width="16.85546875" style="3" customWidth="1"/>
    <col min="14866" max="15102" width="11.42578125" style="3"/>
    <col min="15103" max="15103" width="1.42578125" style="3" customWidth="1"/>
    <col min="15104" max="15104" width="6.140625" style="3" customWidth="1"/>
    <col min="15105" max="15105" width="9.42578125" style="3" customWidth="1"/>
    <col min="15106" max="15106" width="10.28515625" style="3" customWidth="1"/>
    <col min="15107" max="15107" width="10.140625" style="3" customWidth="1"/>
    <col min="15108" max="15108" width="18.7109375" style="3" customWidth="1"/>
    <col min="15109" max="15109" width="8.7109375" style="3" customWidth="1"/>
    <col min="15110" max="15110" width="14.5703125" style="3" customWidth="1"/>
    <col min="15111" max="15111" width="11" style="3" customWidth="1"/>
    <col min="15112" max="15112" width="12" style="3" customWidth="1"/>
    <col min="15113" max="15113" width="11.5703125" style="3" customWidth="1"/>
    <col min="15114" max="15114" width="13.7109375" style="3" customWidth="1"/>
    <col min="15115" max="15115" width="14" style="3" customWidth="1"/>
    <col min="15116" max="15116" width="15.85546875" style="3" customWidth="1"/>
    <col min="15117" max="15117" width="19" style="3" customWidth="1"/>
    <col min="15118" max="15118" width="14.5703125" style="3" customWidth="1"/>
    <col min="15119" max="15119" width="13.5703125" style="3" customWidth="1"/>
    <col min="15120" max="15120" width="10.28515625" style="3" customWidth="1"/>
    <col min="15121" max="15121" width="16.85546875" style="3" customWidth="1"/>
    <col min="15122" max="15358" width="11.42578125" style="3"/>
    <col min="15359" max="15359" width="1.42578125" style="3" customWidth="1"/>
    <col min="15360" max="15360" width="6.140625" style="3" customWidth="1"/>
    <col min="15361" max="15361" width="9.42578125" style="3" customWidth="1"/>
    <col min="15362" max="15362" width="10.28515625" style="3" customWidth="1"/>
    <col min="15363" max="15363" width="10.140625" style="3" customWidth="1"/>
    <col min="15364" max="15364" width="18.7109375" style="3" customWidth="1"/>
    <col min="15365" max="15365" width="8.7109375" style="3" customWidth="1"/>
    <col min="15366" max="15366" width="14.5703125" style="3" customWidth="1"/>
    <col min="15367" max="15367" width="11" style="3" customWidth="1"/>
    <col min="15368" max="15368" width="12" style="3" customWidth="1"/>
    <col min="15369" max="15369" width="11.5703125" style="3" customWidth="1"/>
    <col min="15370" max="15370" width="13.7109375" style="3" customWidth="1"/>
    <col min="15371" max="15371" width="14" style="3" customWidth="1"/>
    <col min="15372" max="15372" width="15.85546875" style="3" customWidth="1"/>
    <col min="15373" max="15373" width="19" style="3" customWidth="1"/>
    <col min="15374" max="15374" width="14.5703125" style="3" customWidth="1"/>
    <col min="15375" max="15375" width="13.5703125" style="3" customWidth="1"/>
    <col min="15376" max="15376" width="10.28515625" style="3" customWidth="1"/>
    <col min="15377" max="15377" width="16.85546875" style="3" customWidth="1"/>
    <col min="15378" max="15614" width="11.42578125" style="3"/>
    <col min="15615" max="15615" width="1.42578125" style="3" customWidth="1"/>
    <col min="15616" max="15616" width="6.140625" style="3" customWidth="1"/>
    <col min="15617" max="15617" width="9.42578125" style="3" customWidth="1"/>
    <col min="15618" max="15618" width="10.28515625" style="3" customWidth="1"/>
    <col min="15619" max="15619" width="10.140625" style="3" customWidth="1"/>
    <col min="15620" max="15620" width="18.7109375" style="3" customWidth="1"/>
    <col min="15621" max="15621" width="8.7109375" style="3" customWidth="1"/>
    <col min="15622" max="15622" width="14.5703125" style="3" customWidth="1"/>
    <col min="15623" max="15623" width="11" style="3" customWidth="1"/>
    <col min="15624" max="15624" width="12" style="3" customWidth="1"/>
    <col min="15625" max="15625" width="11.5703125" style="3" customWidth="1"/>
    <col min="15626" max="15626" width="13.7109375" style="3" customWidth="1"/>
    <col min="15627" max="15627" width="14" style="3" customWidth="1"/>
    <col min="15628" max="15628" width="15.85546875" style="3" customWidth="1"/>
    <col min="15629" max="15629" width="19" style="3" customWidth="1"/>
    <col min="15630" max="15630" width="14.5703125" style="3" customWidth="1"/>
    <col min="15631" max="15631" width="13.5703125" style="3" customWidth="1"/>
    <col min="15632" max="15632" width="10.28515625" style="3" customWidth="1"/>
    <col min="15633" max="15633" width="16.85546875" style="3" customWidth="1"/>
    <col min="15634" max="15870" width="11.42578125" style="3"/>
    <col min="15871" max="15871" width="1.42578125" style="3" customWidth="1"/>
    <col min="15872" max="15872" width="6.140625" style="3" customWidth="1"/>
    <col min="15873" max="15873" width="9.42578125" style="3" customWidth="1"/>
    <col min="15874" max="15874" width="10.28515625" style="3" customWidth="1"/>
    <col min="15875" max="15875" width="10.140625" style="3" customWidth="1"/>
    <col min="15876" max="15876" width="18.7109375" style="3" customWidth="1"/>
    <col min="15877" max="15877" width="8.7109375" style="3" customWidth="1"/>
    <col min="15878" max="15878" width="14.5703125" style="3" customWidth="1"/>
    <col min="15879" max="15879" width="11" style="3" customWidth="1"/>
    <col min="15880" max="15880" width="12" style="3" customWidth="1"/>
    <col min="15881" max="15881" width="11.5703125" style="3" customWidth="1"/>
    <col min="15882" max="15882" width="13.7109375" style="3" customWidth="1"/>
    <col min="15883" max="15883" width="14" style="3" customWidth="1"/>
    <col min="15884" max="15884" width="15.85546875" style="3" customWidth="1"/>
    <col min="15885" max="15885" width="19" style="3" customWidth="1"/>
    <col min="15886" max="15886" width="14.5703125" style="3" customWidth="1"/>
    <col min="15887" max="15887" width="13.5703125" style="3" customWidth="1"/>
    <col min="15888" max="15888" width="10.28515625" style="3" customWidth="1"/>
    <col min="15889" max="15889" width="16.85546875" style="3" customWidth="1"/>
    <col min="15890" max="16126" width="11.42578125" style="3"/>
    <col min="16127" max="16127" width="1.42578125" style="3" customWidth="1"/>
    <col min="16128" max="16128" width="6.140625" style="3" customWidth="1"/>
    <col min="16129" max="16129" width="9.42578125" style="3" customWidth="1"/>
    <col min="16130" max="16130" width="10.28515625" style="3" customWidth="1"/>
    <col min="16131" max="16131" width="10.140625" style="3" customWidth="1"/>
    <col min="16132" max="16132" width="18.7109375" style="3" customWidth="1"/>
    <col min="16133" max="16133" width="8.7109375" style="3" customWidth="1"/>
    <col min="16134" max="16134" width="14.5703125" style="3" customWidth="1"/>
    <col min="16135" max="16135" width="11" style="3" customWidth="1"/>
    <col min="16136" max="16136" width="12" style="3" customWidth="1"/>
    <col min="16137" max="16137" width="11.5703125" style="3" customWidth="1"/>
    <col min="16138" max="16138" width="13.7109375" style="3" customWidth="1"/>
    <col min="16139" max="16139" width="14" style="3" customWidth="1"/>
    <col min="16140" max="16140" width="15.85546875" style="3" customWidth="1"/>
    <col min="16141" max="16141" width="19" style="3" customWidth="1"/>
    <col min="16142" max="16142" width="14.5703125" style="3" customWidth="1"/>
    <col min="16143" max="16143" width="13.5703125" style="3" customWidth="1"/>
    <col min="16144" max="16144" width="10.28515625" style="3" customWidth="1"/>
    <col min="16145" max="16145" width="16.85546875" style="3" customWidth="1"/>
    <col min="16146" max="16384" width="11.42578125" style="3"/>
  </cols>
  <sheetData>
    <row r="1" spans="1:20" ht="12.75">
      <c r="A1" s="732"/>
      <c r="B1" s="732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>
      <c r="A2" s="732"/>
      <c r="B2" s="732"/>
      <c r="C2" s="1"/>
      <c r="D2" s="1"/>
      <c r="E2" s="1"/>
      <c r="F2" s="1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732"/>
      <c r="B3" s="732"/>
      <c r="C3" s="1"/>
      <c r="D3" s="1"/>
      <c r="E3" s="1"/>
      <c r="F3" s="1"/>
      <c r="G3" s="2"/>
      <c r="H3" s="2"/>
      <c r="I3" s="5"/>
      <c r="J3" s="6"/>
      <c r="K3" s="7" t="s">
        <v>0</v>
      </c>
      <c r="L3" s="2"/>
      <c r="M3" s="2"/>
      <c r="N3" s="2"/>
      <c r="O3" s="2"/>
      <c r="P3" s="2"/>
      <c r="Q3" s="2"/>
      <c r="R3" s="2"/>
      <c r="S3" s="2"/>
      <c r="T3" s="2"/>
    </row>
    <row r="4" spans="1:20" ht="12.75" customHeight="1">
      <c r="A4" s="732"/>
      <c r="B4" s="732"/>
      <c r="C4" s="1"/>
      <c r="D4" s="8"/>
      <c r="E4" s="8"/>
      <c r="F4" s="8"/>
      <c r="G4" s="2"/>
      <c r="H4" s="2"/>
      <c r="I4" s="773" t="s">
        <v>1</v>
      </c>
      <c r="J4" s="774"/>
      <c r="K4" s="9"/>
      <c r="L4" s="2"/>
      <c r="M4" s="2"/>
      <c r="N4" s="2"/>
      <c r="O4" s="2"/>
      <c r="P4" s="2"/>
      <c r="Q4" s="2"/>
      <c r="R4" s="2"/>
      <c r="S4" s="2"/>
      <c r="T4" s="2"/>
    </row>
    <row r="5" spans="1:20" ht="12.75">
      <c r="A5" s="732"/>
      <c r="B5" s="732"/>
      <c r="C5" s="1"/>
      <c r="D5" s="8"/>
      <c r="E5" s="8"/>
      <c r="F5" s="8"/>
      <c r="G5" s="8"/>
      <c r="H5" s="8"/>
      <c r="I5" s="8"/>
      <c r="J5" s="8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75" customHeight="1">
      <c r="A6" s="1"/>
      <c r="B6" s="775" t="s">
        <v>2</v>
      </c>
      <c r="C6" s="775"/>
      <c r="D6" s="775"/>
      <c r="E6" s="775"/>
      <c r="F6" s="775"/>
      <c r="G6" s="775"/>
      <c r="H6" s="775"/>
      <c r="I6" s="775"/>
      <c r="J6" s="775"/>
      <c r="K6" s="775"/>
      <c r="L6" s="2"/>
      <c r="M6" s="2"/>
      <c r="N6" s="2"/>
      <c r="O6" s="2"/>
      <c r="P6" s="2"/>
      <c r="Q6" s="2"/>
      <c r="R6" s="2"/>
      <c r="S6" s="2"/>
      <c r="T6" s="2"/>
    </row>
    <row r="7" spans="1:20" ht="12.75">
      <c r="A7" s="1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2"/>
      <c r="M7" s="2"/>
      <c r="N7" s="2"/>
      <c r="O7" s="2"/>
      <c r="P7" s="2"/>
      <c r="Q7" s="2"/>
      <c r="R7" s="2"/>
      <c r="S7" s="2"/>
      <c r="T7" s="2"/>
    </row>
    <row r="8" spans="1:20" ht="12.75">
      <c r="A8" s="732"/>
      <c r="B8" s="732"/>
      <c r="C8" s="10"/>
      <c r="D8" s="10"/>
      <c r="E8" s="10"/>
      <c r="F8" s="10"/>
      <c r="G8" s="10"/>
      <c r="H8" s="10"/>
      <c r="I8" s="10"/>
      <c r="J8" s="11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>
      <c r="A9" s="1"/>
      <c r="B9" s="776" t="s">
        <v>3</v>
      </c>
      <c r="C9" s="776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1"/>
      <c r="B10" s="762" t="s">
        <v>4</v>
      </c>
      <c r="C10" s="763"/>
      <c r="D10" s="763"/>
      <c r="E10" s="764"/>
      <c r="F10" s="771" t="s">
        <v>5</v>
      </c>
      <c r="G10" s="771"/>
      <c r="H10" s="771"/>
      <c r="I10" s="771"/>
      <c r="J10" s="771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75">
      <c r="A11" s="1"/>
      <c r="B11" s="771"/>
      <c r="C11" s="771"/>
      <c r="D11" s="771"/>
      <c r="E11" s="771"/>
      <c r="F11" s="771"/>
      <c r="G11" s="771"/>
      <c r="H11" s="771"/>
      <c r="I11" s="771"/>
      <c r="J11" s="77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>
      <c r="A12" s="1"/>
      <c r="B12" s="762" t="s">
        <v>6</v>
      </c>
      <c r="C12" s="763"/>
      <c r="D12" s="763"/>
      <c r="E12" s="764"/>
      <c r="F12" s="771" t="s">
        <v>7</v>
      </c>
      <c r="G12" s="771"/>
      <c r="H12" s="771"/>
      <c r="I12" s="771"/>
      <c r="J12" s="771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>
      <c r="A13" s="1"/>
      <c r="B13" s="762"/>
      <c r="C13" s="763"/>
      <c r="D13" s="763"/>
      <c r="E13" s="764"/>
      <c r="F13" s="771"/>
      <c r="G13" s="771"/>
      <c r="H13" s="771"/>
      <c r="I13" s="771"/>
      <c r="J13" s="771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>
      <c r="A14" s="1"/>
      <c r="B14" s="762" t="s">
        <v>8</v>
      </c>
      <c r="C14" s="763"/>
      <c r="D14" s="763"/>
      <c r="E14" s="764"/>
      <c r="F14" s="772" t="s">
        <v>9</v>
      </c>
      <c r="G14" s="772"/>
      <c r="H14" s="772"/>
      <c r="I14" s="772"/>
      <c r="J14" s="77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>
      <c r="A15" s="1"/>
      <c r="B15" s="762"/>
      <c r="C15" s="763"/>
      <c r="D15" s="763"/>
      <c r="E15" s="764"/>
      <c r="F15" s="765"/>
      <c r="G15" s="765"/>
      <c r="H15" s="765"/>
      <c r="I15" s="765"/>
      <c r="J15" s="765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>
      <c r="A16" s="732"/>
      <c r="B16" s="732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>
      <c r="A17" s="1"/>
      <c r="B17" s="726"/>
      <c r="C17" s="726"/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>
      <c r="A18" s="1"/>
      <c r="B18" s="12" t="s">
        <v>10</v>
      </c>
      <c r="C18" s="12"/>
      <c r="D18" s="13"/>
      <c r="E18" s="13"/>
      <c r="F18" s="13"/>
      <c r="G18" s="4"/>
      <c r="H18" s="4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1"/>
      <c r="B19" s="766" t="s">
        <v>11</v>
      </c>
      <c r="C19" s="728" t="s">
        <v>12</v>
      </c>
      <c r="D19" s="743" t="s">
        <v>13</v>
      </c>
      <c r="E19" s="769" t="s">
        <v>14</v>
      </c>
      <c r="F19" s="770"/>
      <c r="G19" s="749" t="s">
        <v>15</v>
      </c>
      <c r="H19" s="750"/>
      <c r="I19" s="750"/>
      <c r="J19" s="750"/>
      <c r="K19" s="750"/>
      <c r="L19" s="750"/>
      <c r="M19" s="750"/>
      <c r="N19" s="751"/>
      <c r="O19" s="728" t="s">
        <v>16</v>
      </c>
      <c r="P19" s="753" t="s">
        <v>17</v>
      </c>
      <c r="Q19" s="2"/>
      <c r="R19" s="2"/>
    </row>
    <row r="20" spans="1:20" ht="22.5" customHeight="1">
      <c r="A20" s="1"/>
      <c r="B20" s="767"/>
      <c r="C20" s="752"/>
      <c r="D20" s="745"/>
      <c r="E20" s="756" t="s">
        <v>18</v>
      </c>
      <c r="F20" s="759" t="s">
        <v>19</v>
      </c>
      <c r="G20" s="749" t="s">
        <v>20</v>
      </c>
      <c r="H20" s="750"/>
      <c r="I20" s="750"/>
      <c r="J20" s="751"/>
      <c r="K20" s="728" t="s">
        <v>21</v>
      </c>
      <c r="L20" s="749" t="s">
        <v>22</v>
      </c>
      <c r="M20" s="751"/>
      <c r="N20" s="728" t="s">
        <v>23</v>
      </c>
      <c r="O20" s="752"/>
      <c r="P20" s="754"/>
      <c r="Q20" s="2"/>
      <c r="R20" s="2"/>
    </row>
    <row r="21" spans="1:20" ht="12.75" customHeight="1">
      <c r="A21" s="1"/>
      <c r="B21" s="767"/>
      <c r="C21" s="752"/>
      <c r="D21" s="745"/>
      <c r="E21" s="757"/>
      <c r="F21" s="760"/>
      <c r="G21" s="749" t="s">
        <v>24</v>
      </c>
      <c r="H21" s="751"/>
      <c r="I21" s="749" t="s">
        <v>25</v>
      </c>
      <c r="J21" s="751"/>
      <c r="K21" s="752"/>
      <c r="L21" s="728" t="s">
        <v>26</v>
      </c>
      <c r="M21" s="728" t="s">
        <v>27</v>
      </c>
      <c r="N21" s="752"/>
      <c r="O21" s="752"/>
      <c r="P21" s="754"/>
      <c r="Q21" s="2"/>
      <c r="R21" s="2"/>
    </row>
    <row r="22" spans="1:20" ht="47.25" customHeight="1">
      <c r="A22" s="1"/>
      <c r="B22" s="768"/>
      <c r="C22" s="729"/>
      <c r="D22" s="747"/>
      <c r="E22" s="758"/>
      <c r="F22" s="761"/>
      <c r="G22" s="14" t="s">
        <v>28</v>
      </c>
      <c r="H22" s="14" t="s">
        <v>29</v>
      </c>
      <c r="I22" s="14" t="s">
        <v>28</v>
      </c>
      <c r="J22" s="14" t="s">
        <v>29</v>
      </c>
      <c r="K22" s="729"/>
      <c r="L22" s="729"/>
      <c r="M22" s="729"/>
      <c r="N22" s="729"/>
      <c r="O22" s="729"/>
      <c r="P22" s="755"/>
      <c r="Q22" s="2"/>
      <c r="R22" s="2"/>
    </row>
    <row r="23" spans="1:20" ht="12.75" customHeight="1">
      <c r="A23" s="1"/>
      <c r="B23" s="14" t="s">
        <v>30</v>
      </c>
      <c r="C23" s="15" t="s">
        <v>31</v>
      </c>
      <c r="D23" s="15" t="s">
        <v>32</v>
      </c>
      <c r="E23" s="16" t="s">
        <v>33</v>
      </c>
      <c r="F23" s="16" t="s">
        <v>34</v>
      </c>
      <c r="G23" s="14" t="s">
        <v>35</v>
      </c>
      <c r="H23" s="14" t="s">
        <v>36</v>
      </c>
      <c r="I23" s="14" t="s">
        <v>37</v>
      </c>
      <c r="J23" s="14" t="s">
        <v>38</v>
      </c>
      <c r="K23" s="14" t="s">
        <v>39</v>
      </c>
      <c r="L23" s="14" t="s">
        <v>40</v>
      </c>
      <c r="M23" s="14" t="s">
        <v>41</v>
      </c>
      <c r="N23" s="14" t="s">
        <v>42</v>
      </c>
      <c r="O23" s="14" t="s">
        <v>43</v>
      </c>
      <c r="P23" s="17" t="s">
        <v>44</v>
      </c>
      <c r="Q23" s="2"/>
      <c r="R23" s="2"/>
    </row>
    <row r="24" spans="1:20" ht="12.75" customHeight="1">
      <c r="A24" s="1"/>
      <c r="B24" s="14">
        <v>1</v>
      </c>
      <c r="C24" s="15" t="s">
        <v>45</v>
      </c>
      <c r="D24" s="18">
        <f>+D29*80%</f>
        <v>179081560.41656494</v>
      </c>
      <c r="E24" s="19">
        <f>+E29*80%</f>
        <v>49339459.113035515</v>
      </c>
      <c r="F24" s="19">
        <v>80000000</v>
      </c>
      <c r="G24" s="14"/>
      <c r="H24" s="18">
        <v>640390.48</v>
      </c>
      <c r="I24" s="18"/>
      <c r="J24" s="18">
        <v>1479452</v>
      </c>
      <c r="K24" s="14"/>
      <c r="L24" s="18">
        <f>+L29*80%</f>
        <v>14781019.396732161</v>
      </c>
      <c r="M24" s="18">
        <f>+M29*80%</f>
        <v>3362681.9200000004</v>
      </c>
      <c r="N24" s="14"/>
      <c r="O24" s="18">
        <f>+'[5]ANTECEDENTES  '!G73*80%</f>
        <v>268320</v>
      </c>
      <c r="P24" s="17">
        <v>1</v>
      </c>
      <c r="Q24" s="2"/>
      <c r="R24" s="2"/>
    </row>
    <row r="25" spans="1:20" ht="12.75" customHeight="1">
      <c r="A25" s="1"/>
      <c r="B25" s="14">
        <v>2</v>
      </c>
      <c r="C25" s="15" t="s">
        <v>46</v>
      </c>
      <c r="D25" s="18">
        <f>+D29*10%</f>
        <v>22385195.052070618</v>
      </c>
      <c r="E25" s="19">
        <f>+E29*10%</f>
        <v>6167432.3891294394</v>
      </c>
      <c r="F25" s="19">
        <v>10000000</v>
      </c>
      <c r="G25" s="14"/>
      <c r="H25" s="18">
        <v>80048.81</v>
      </c>
      <c r="I25" s="18"/>
      <c r="J25" s="18">
        <v>184931.5</v>
      </c>
      <c r="K25" s="14"/>
      <c r="L25" s="18">
        <f>+L29*10%</f>
        <v>1847627.4245915201</v>
      </c>
      <c r="M25" s="18">
        <f>+M29*10%</f>
        <v>420335.24000000005</v>
      </c>
      <c r="N25" s="14"/>
      <c r="O25" s="18">
        <f>+'[5]ANTECEDENTES  '!G73*10%</f>
        <v>33540</v>
      </c>
      <c r="P25" s="17">
        <v>2</v>
      </c>
      <c r="Q25" s="2"/>
      <c r="R25" s="2"/>
    </row>
    <row r="26" spans="1:20" ht="12.75" customHeight="1">
      <c r="A26" s="1"/>
      <c r="B26" s="14">
        <v>3</v>
      </c>
      <c r="C26" s="15" t="s">
        <v>47</v>
      </c>
      <c r="D26" s="18">
        <f>+D29*10%</f>
        <v>22385195.052070618</v>
      </c>
      <c r="E26" s="19">
        <f>+E29*10%</f>
        <v>6167432.3891294394</v>
      </c>
      <c r="F26" s="19">
        <v>10000000</v>
      </c>
      <c r="G26" s="14"/>
      <c r="H26" s="18">
        <v>80048.81</v>
      </c>
      <c r="I26" s="18"/>
      <c r="J26" s="18">
        <v>184931.5</v>
      </c>
      <c r="K26" s="14"/>
      <c r="L26" s="18">
        <f>+L25</f>
        <v>1847627.4245915201</v>
      </c>
      <c r="M26" s="18">
        <f>+M25</f>
        <v>420335.24000000005</v>
      </c>
      <c r="N26" s="14"/>
      <c r="O26" s="18">
        <f>+O25</f>
        <v>33540</v>
      </c>
      <c r="P26" s="17">
        <v>3</v>
      </c>
      <c r="Q26" s="2"/>
      <c r="R26" s="2"/>
    </row>
    <row r="27" spans="1:20" ht="12.75" customHeight="1">
      <c r="A27" s="1"/>
      <c r="B27" s="14"/>
      <c r="C27" s="15"/>
      <c r="D27" s="18">
        <f>SUM(D24:D26)</f>
        <v>223851950.52070618</v>
      </c>
      <c r="E27" s="19">
        <f t="shared" ref="E27:O27" si="0">SUM(E24:E26)</f>
        <v>61674323.89129439</v>
      </c>
      <c r="F27" s="19">
        <f t="shared" si="0"/>
        <v>100000000</v>
      </c>
      <c r="G27" s="18">
        <f t="shared" si="0"/>
        <v>0</v>
      </c>
      <c r="H27" s="18">
        <f t="shared" si="0"/>
        <v>800488.10000000009</v>
      </c>
      <c r="I27" s="18">
        <f t="shared" si="0"/>
        <v>0</v>
      </c>
      <c r="J27" s="18">
        <f t="shared" si="0"/>
        <v>1849315</v>
      </c>
      <c r="K27" s="18">
        <f t="shared" si="0"/>
        <v>0</v>
      </c>
      <c r="L27" s="18">
        <f t="shared" si="0"/>
        <v>18476274.245915201</v>
      </c>
      <c r="M27" s="18">
        <f t="shared" si="0"/>
        <v>4203352.4000000004</v>
      </c>
      <c r="N27" s="18">
        <f t="shared" si="0"/>
        <v>0</v>
      </c>
      <c r="O27" s="18">
        <f t="shared" si="0"/>
        <v>335400</v>
      </c>
      <c r="P27" s="17"/>
      <c r="Q27" s="2"/>
      <c r="R27" s="2"/>
    </row>
    <row r="28" spans="1:20" ht="12.75" customHeight="1">
      <c r="A28" s="1"/>
      <c r="B28" s="20"/>
      <c r="C28" s="20"/>
      <c r="D28" s="20"/>
      <c r="E28" s="21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2"/>
      <c r="Q28" s="2"/>
      <c r="R28" s="2"/>
    </row>
    <row r="29" spans="1:20" ht="12.75" customHeight="1">
      <c r="A29" s="1"/>
      <c r="B29" s="20"/>
      <c r="C29" s="20"/>
      <c r="D29" s="18">
        <v>223851950.52070618</v>
      </c>
      <c r="E29" s="18">
        <v>61674323.89129439</v>
      </c>
      <c r="F29" s="18">
        <v>100000000</v>
      </c>
      <c r="G29" s="20"/>
      <c r="H29" s="18">
        <v>800488</v>
      </c>
      <c r="I29" s="18"/>
      <c r="J29" s="18">
        <v>1849315</v>
      </c>
      <c r="K29" s="20"/>
      <c r="L29" s="18">
        <v>18476274.245915201</v>
      </c>
      <c r="M29" s="18">
        <f>6466696*65%</f>
        <v>4203352.4000000004</v>
      </c>
      <c r="N29" s="20"/>
      <c r="O29" s="18">
        <v>335400</v>
      </c>
      <c r="P29" s="20"/>
      <c r="Q29" s="20"/>
      <c r="R29" s="2"/>
    </row>
    <row r="30" spans="1:20" s="1" customFormat="1" ht="12.75" hidden="1" customHeight="1">
      <c r="B30" s="23"/>
      <c r="C30" s="23"/>
      <c r="D30" s="23"/>
      <c r="M30" s="18" cm="1">
        <f t="array" ref="M30:Q30">+'[6]R7   AT 2023'!$AF$8:$AJ$8</f>
        <v>6170511.4370899992</v>
      </c>
      <c r="N30" s="1">
        <v>0</v>
      </c>
      <c r="O30" s="1">
        <v>0</v>
      </c>
      <c r="P30" s="1">
        <v>0</v>
      </c>
      <c r="Q30" s="1">
        <v>0</v>
      </c>
    </row>
    <row r="31" spans="1:20" ht="12.75" customHeight="1">
      <c r="A31" s="1"/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8"/>
      <c r="N31" s="20"/>
      <c r="O31" s="20"/>
      <c r="P31" s="22"/>
      <c r="Q31" s="2"/>
      <c r="R31" s="2"/>
    </row>
    <row r="32" spans="1:20" ht="12.75" customHeight="1">
      <c r="A32" s="732"/>
      <c r="B32" s="732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"/>
      <c r="Q32" s="2"/>
      <c r="R32" s="2"/>
      <c r="S32" s="2"/>
      <c r="T32" s="2"/>
    </row>
    <row r="33" spans="1:20" ht="12.75" customHeight="1">
      <c r="A33" s="1"/>
      <c r="B33" s="740" t="s">
        <v>48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2"/>
      <c r="P33" s="2"/>
      <c r="Q33" s="2"/>
      <c r="R33" s="2"/>
    </row>
    <row r="34" spans="1:20" ht="25.5" customHeight="1">
      <c r="A34" s="1"/>
      <c r="B34" s="743" t="s">
        <v>49</v>
      </c>
      <c r="C34" s="744"/>
      <c r="D34" s="743" t="s">
        <v>13</v>
      </c>
      <c r="E34" s="749" t="s">
        <v>14</v>
      </c>
      <c r="F34" s="750"/>
      <c r="G34" s="749" t="s">
        <v>50</v>
      </c>
      <c r="H34" s="750"/>
      <c r="I34" s="750"/>
      <c r="J34" s="750"/>
      <c r="K34" s="750"/>
      <c r="L34" s="750"/>
      <c r="M34" s="750"/>
      <c r="N34" s="751"/>
      <c r="O34" s="728" t="s">
        <v>51</v>
      </c>
      <c r="P34" s="2"/>
      <c r="Q34" s="2"/>
      <c r="R34" s="2"/>
    </row>
    <row r="35" spans="1:20" ht="42.75" customHeight="1">
      <c r="A35" s="1"/>
      <c r="B35" s="745"/>
      <c r="C35" s="746"/>
      <c r="D35" s="745"/>
      <c r="E35" s="728" t="s">
        <v>18</v>
      </c>
      <c r="F35" s="743" t="s">
        <v>19</v>
      </c>
      <c r="G35" s="749" t="s">
        <v>20</v>
      </c>
      <c r="H35" s="750"/>
      <c r="I35" s="750"/>
      <c r="J35" s="751"/>
      <c r="K35" s="728" t="s">
        <v>21</v>
      </c>
      <c r="L35" s="749" t="s">
        <v>22</v>
      </c>
      <c r="M35" s="751"/>
      <c r="N35" s="728" t="s">
        <v>23</v>
      </c>
      <c r="O35" s="752"/>
      <c r="P35" s="2"/>
      <c r="Q35" s="2"/>
      <c r="R35" s="2"/>
    </row>
    <row r="36" spans="1:20" ht="12" customHeight="1">
      <c r="A36" s="1"/>
      <c r="B36" s="745"/>
      <c r="C36" s="746"/>
      <c r="D36" s="745"/>
      <c r="E36" s="752"/>
      <c r="F36" s="745"/>
      <c r="G36" s="749" t="s">
        <v>24</v>
      </c>
      <c r="H36" s="751"/>
      <c r="I36" s="749" t="s">
        <v>25</v>
      </c>
      <c r="J36" s="751"/>
      <c r="K36" s="752"/>
      <c r="L36" s="728" t="s">
        <v>26</v>
      </c>
      <c r="M36" s="728" t="s">
        <v>52</v>
      </c>
      <c r="N36" s="752"/>
      <c r="O36" s="752"/>
      <c r="P36" s="2"/>
      <c r="Q36" s="2"/>
      <c r="R36" s="2"/>
    </row>
    <row r="37" spans="1:20" ht="49.5" customHeight="1">
      <c r="A37" s="1"/>
      <c r="B37" s="747"/>
      <c r="C37" s="748"/>
      <c r="D37" s="747"/>
      <c r="E37" s="729"/>
      <c r="F37" s="747"/>
      <c r="G37" s="14" t="s">
        <v>28</v>
      </c>
      <c r="H37" s="14" t="s">
        <v>29</v>
      </c>
      <c r="I37" s="14" t="s">
        <v>28</v>
      </c>
      <c r="J37" s="14" t="s">
        <v>29</v>
      </c>
      <c r="K37" s="729"/>
      <c r="L37" s="729"/>
      <c r="M37" s="729"/>
      <c r="N37" s="729"/>
      <c r="O37" s="729"/>
      <c r="P37" s="2"/>
      <c r="Q37" s="2"/>
      <c r="R37" s="2"/>
    </row>
    <row r="38" spans="1:20" ht="12.75">
      <c r="A38" s="1"/>
      <c r="B38" s="730" t="s">
        <v>53</v>
      </c>
      <c r="C38" s="731"/>
      <c r="D38" s="26" t="s">
        <v>54</v>
      </c>
      <c r="E38" s="27" t="s">
        <v>55</v>
      </c>
      <c r="F38" s="28" t="s">
        <v>56</v>
      </c>
      <c r="G38" s="17" t="s">
        <v>57</v>
      </c>
      <c r="H38" s="17" t="s">
        <v>58</v>
      </c>
      <c r="I38" s="17" t="s">
        <v>59</v>
      </c>
      <c r="J38" s="17" t="s">
        <v>60</v>
      </c>
      <c r="K38" s="17" t="s">
        <v>61</v>
      </c>
      <c r="L38" s="17" t="s">
        <v>62</v>
      </c>
      <c r="M38" s="17" t="s">
        <v>63</v>
      </c>
      <c r="N38" s="17" t="s">
        <v>64</v>
      </c>
      <c r="O38" s="17" t="s">
        <v>65</v>
      </c>
      <c r="P38" s="2"/>
      <c r="Q38" s="2"/>
      <c r="R38" s="2"/>
    </row>
    <row r="39" spans="1:20" ht="12.75">
      <c r="A39" s="1"/>
      <c r="B39" s="730">
        <v>3</v>
      </c>
      <c r="C39" s="731"/>
      <c r="D39" s="29">
        <f>+D27</f>
        <v>223851950.52070618</v>
      </c>
      <c r="E39" s="30">
        <f>+E27</f>
        <v>61674323.89129439</v>
      </c>
      <c r="F39" s="31">
        <f>+F27</f>
        <v>100000000</v>
      </c>
      <c r="G39" s="17"/>
      <c r="H39" s="32">
        <f>+H27</f>
        <v>800488.10000000009</v>
      </c>
      <c r="I39" s="17"/>
      <c r="J39" s="32">
        <f>+J27</f>
        <v>1849315</v>
      </c>
      <c r="K39" s="17"/>
      <c r="L39" s="32">
        <f>+L27</f>
        <v>18476274.245915201</v>
      </c>
      <c r="M39" s="32">
        <f>+M27</f>
        <v>4203352.4000000004</v>
      </c>
      <c r="N39" s="17"/>
      <c r="O39" s="32">
        <f>+O27</f>
        <v>335400</v>
      </c>
      <c r="P39" s="2"/>
      <c r="Q39" s="2"/>
      <c r="R39" s="2"/>
    </row>
    <row r="40" spans="1:20" ht="12.75">
      <c r="A40" s="732"/>
      <c r="B40" s="732"/>
      <c r="C40" s="22"/>
      <c r="D40" s="22"/>
      <c r="E40" s="4"/>
      <c r="F40" s="4"/>
      <c r="G40" s="13"/>
      <c r="H40" s="13"/>
      <c r="I40" s="22"/>
      <c r="J40" s="4"/>
      <c r="K40" s="4"/>
      <c r="L40" s="2"/>
      <c r="M40" s="2"/>
      <c r="N40" s="2"/>
      <c r="O40" s="2"/>
      <c r="P40" s="2"/>
      <c r="Q40" s="2"/>
      <c r="R40" s="2"/>
      <c r="S40" s="2"/>
      <c r="T40" s="2"/>
    </row>
    <row r="41" spans="1:20" ht="12.75">
      <c r="A41" s="732"/>
      <c r="B41" s="732"/>
      <c r="C41" s="22"/>
      <c r="D41" s="22"/>
      <c r="E41" s="4"/>
      <c r="F41" s="4"/>
      <c r="G41" s="13"/>
      <c r="H41" s="13"/>
      <c r="I41" s="22"/>
      <c r="J41" s="4"/>
      <c r="K41" s="4"/>
      <c r="L41" s="2"/>
      <c r="M41" s="2"/>
      <c r="N41" s="2"/>
      <c r="O41" s="2"/>
      <c r="P41" s="2"/>
      <c r="Q41" s="2"/>
      <c r="R41" s="2"/>
      <c r="S41" s="2"/>
      <c r="T41" s="2"/>
    </row>
    <row r="42" spans="1:20" ht="12.75">
      <c r="A42" s="732"/>
      <c r="B42" s="732"/>
      <c r="C42" s="22"/>
      <c r="D42" s="22"/>
      <c r="E42" s="4"/>
      <c r="F42" s="4"/>
      <c r="G42" s="13"/>
      <c r="H42" s="13"/>
      <c r="I42" s="22"/>
      <c r="J42" s="4"/>
      <c r="K42" s="4"/>
      <c r="L42" s="2"/>
      <c r="M42" s="2"/>
      <c r="N42" s="2"/>
      <c r="O42" s="2"/>
      <c r="P42" s="2"/>
      <c r="Q42" s="2"/>
      <c r="R42" s="2"/>
      <c r="S42" s="2"/>
      <c r="T42" s="2"/>
    </row>
    <row r="43" spans="1:20" ht="21.75" customHeight="1">
      <c r="A43" s="2"/>
      <c r="B43" s="733" t="s">
        <v>66</v>
      </c>
      <c r="C43" s="733"/>
      <c r="D43" s="733"/>
      <c r="E43" s="733"/>
      <c r="F43" s="733"/>
      <c r="G43" s="733"/>
      <c r="H43" s="733"/>
      <c r="I43" s="73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733"/>
      <c r="C44" s="733"/>
      <c r="D44" s="733"/>
      <c r="E44" s="733"/>
      <c r="F44" s="733"/>
      <c r="G44" s="733"/>
      <c r="H44" s="733"/>
      <c r="I44" s="73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>
      <c r="A45" s="726"/>
      <c r="B45" s="72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" customHeight="1">
      <c r="A46" s="2"/>
      <c r="B46" s="734" t="s">
        <v>67</v>
      </c>
      <c r="C46" s="735"/>
      <c r="D46" s="736"/>
      <c r="E46" s="2"/>
      <c r="F46" s="2"/>
      <c r="G46" s="2"/>
      <c r="H46" s="2"/>
      <c r="I46" s="2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</row>
    <row r="47" spans="1:20" ht="12.75" customHeight="1">
      <c r="A47" s="2"/>
      <c r="B47" s="737" t="s">
        <v>68</v>
      </c>
      <c r="C47" s="738"/>
      <c r="D47" s="73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>
      <c r="A48" s="726"/>
      <c r="B48" s="72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>
      <c r="A49" s="726"/>
      <c r="B49" s="72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>
      <c r="A50" s="726"/>
      <c r="B50" s="726"/>
      <c r="C50" s="2"/>
      <c r="D50" s="2"/>
      <c r="E50" s="2"/>
      <c r="F50" s="2"/>
      <c r="G50" s="2"/>
      <c r="H50" s="2"/>
      <c r="I50" s="727"/>
      <c r="J50" s="727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>
      <c r="A51" s="726"/>
      <c r="B51" s="726"/>
      <c r="C51" s="2"/>
      <c r="D51" s="2"/>
      <c r="E51" s="2"/>
      <c r="F51" s="2"/>
      <c r="G51" s="2"/>
      <c r="H51" s="2"/>
      <c r="I51" s="72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>
      <c r="A52" s="726"/>
      <c r="B52" s="726"/>
      <c r="C52" s="2"/>
      <c r="D52" s="2"/>
      <c r="E52" s="2"/>
      <c r="F52" s="2"/>
      <c r="G52" s="2"/>
      <c r="H52" s="2"/>
      <c r="I52" s="72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</sheetData>
  <mergeCells count="74">
    <mergeCell ref="B11:E11"/>
    <mergeCell ref="F11:J11"/>
    <mergeCell ref="A1:B1"/>
    <mergeCell ref="A2:B2"/>
    <mergeCell ref="A3:B3"/>
    <mergeCell ref="A4:B4"/>
    <mergeCell ref="I4:J4"/>
    <mergeCell ref="A5:B5"/>
    <mergeCell ref="B6:K7"/>
    <mergeCell ref="A8:B8"/>
    <mergeCell ref="B9:C9"/>
    <mergeCell ref="B10:E10"/>
    <mergeCell ref="F10:J10"/>
    <mergeCell ref="B12:E12"/>
    <mergeCell ref="F12:J12"/>
    <mergeCell ref="B13:E13"/>
    <mergeCell ref="F13:J13"/>
    <mergeCell ref="B14:E14"/>
    <mergeCell ref="F14:J14"/>
    <mergeCell ref="B15:E15"/>
    <mergeCell ref="F15:J15"/>
    <mergeCell ref="A16:B16"/>
    <mergeCell ref="B17:C17"/>
    <mergeCell ref="B19:B22"/>
    <mergeCell ref="C19:C22"/>
    <mergeCell ref="D19:D22"/>
    <mergeCell ref="E19:F19"/>
    <mergeCell ref="G19:N19"/>
    <mergeCell ref="L21:L22"/>
    <mergeCell ref="P19:P22"/>
    <mergeCell ref="E20:E22"/>
    <mergeCell ref="F20:F22"/>
    <mergeCell ref="G20:J20"/>
    <mergeCell ref="K20:K22"/>
    <mergeCell ref="L20:M20"/>
    <mergeCell ref="N20:N22"/>
    <mergeCell ref="G21:H21"/>
    <mergeCell ref="I21:J21"/>
    <mergeCell ref="M21:M22"/>
    <mergeCell ref="O19:O22"/>
    <mergeCell ref="A32:B32"/>
    <mergeCell ref="B33:O33"/>
    <mergeCell ref="B34:C37"/>
    <mergeCell ref="D34:D37"/>
    <mergeCell ref="E34:F34"/>
    <mergeCell ref="G34:N34"/>
    <mergeCell ref="O34:O37"/>
    <mergeCell ref="E35:E37"/>
    <mergeCell ref="F35:F37"/>
    <mergeCell ref="G35:J35"/>
    <mergeCell ref="K35:K37"/>
    <mergeCell ref="L35:M35"/>
    <mergeCell ref="N35:N37"/>
    <mergeCell ref="G36:H36"/>
    <mergeCell ref="I36:J36"/>
    <mergeCell ref="L36:L37"/>
    <mergeCell ref="M36:M37"/>
    <mergeCell ref="A49:B49"/>
    <mergeCell ref="B38:C38"/>
    <mergeCell ref="B39:C39"/>
    <mergeCell ref="A40:B40"/>
    <mergeCell ref="A41:B41"/>
    <mergeCell ref="A42:B42"/>
    <mergeCell ref="B43:I44"/>
    <mergeCell ref="A45:B45"/>
    <mergeCell ref="B46:D46"/>
    <mergeCell ref="J46:T46"/>
    <mergeCell ref="B47:D47"/>
    <mergeCell ref="A48:B48"/>
    <mergeCell ref="A50:B50"/>
    <mergeCell ref="I50:J50"/>
    <mergeCell ref="A51:B51"/>
    <mergeCell ref="I51:I52"/>
    <mergeCell ref="A52:B52"/>
  </mergeCells>
  <pageMargins left="0.7" right="0.7" top="0.75" bottom="0.75" header="0.3" footer="0.3"/>
  <pageSetup scale="6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7"/>
  <sheetViews>
    <sheetView zoomScale="91" zoomScaleNormal="91" workbookViewId="0">
      <selection activeCell="AB12" sqref="AB12:AC12"/>
    </sheetView>
  </sheetViews>
  <sheetFormatPr baseColWidth="10" defaultColWidth="8.7109375" defaultRowHeight="12.75"/>
  <cols>
    <col min="1" max="1" width="7" style="117" customWidth="1"/>
    <col min="2" max="4" width="13.7109375" style="117" customWidth="1"/>
    <col min="5" max="5" width="5.140625" style="118" customWidth="1"/>
    <col min="6" max="7" width="2.140625" style="118" customWidth="1"/>
    <col min="8" max="8" width="16.7109375" style="118" customWidth="1"/>
    <col min="9" max="9" width="5.28515625" style="118" customWidth="1"/>
    <col min="10" max="10" width="4.7109375" style="118" customWidth="1"/>
    <col min="11" max="11" width="2.140625" style="118" customWidth="1"/>
    <col min="12" max="12" width="4.7109375" style="118" customWidth="1"/>
    <col min="13" max="13" width="5.140625" style="118" customWidth="1"/>
    <col min="14" max="14" width="4.7109375" style="118" customWidth="1"/>
    <col min="15" max="15" width="5.7109375" style="118" customWidth="1"/>
    <col min="16" max="16" width="4.42578125" style="118" customWidth="1"/>
    <col min="17" max="17" width="4.140625" style="118" customWidth="1"/>
    <col min="18" max="18" width="5.140625" style="118" customWidth="1"/>
    <col min="19" max="19" width="7.5703125" style="118" customWidth="1"/>
    <col min="20" max="20" width="7.7109375" style="118" customWidth="1"/>
    <col min="21" max="21" width="2.140625" style="118" customWidth="1"/>
    <col min="22" max="22" width="9" style="118" customWidth="1"/>
    <col min="23" max="23" width="6.42578125" style="118" customWidth="1"/>
    <col min="24" max="24" width="4.7109375" style="118" customWidth="1"/>
    <col min="25" max="25" width="5.42578125" style="118" customWidth="1"/>
    <col min="26" max="26" width="3.28515625" style="118" customWidth="1"/>
    <col min="27" max="27" width="3.7109375" style="118" customWidth="1"/>
    <col min="28" max="28" width="4.7109375" style="118" customWidth="1"/>
    <col min="29" max="29" width="5.28515625" style="118" customWidth="1"/>
    <col min="30" max="30" width="5.42578125" style="118" customWidth="1"/>
    <col min="31" max="31" width="5.7109375" style="75" customWidth="1"/>
    <col min="32" max="32" width="7.28515625" style="118" customWidth="1"/>
    <col min="33" max="33" width="5.7109375" style="118" customWidth="1"/>
    <col min="34" max="34" width="6.7109375" style="118" customWidth="1"/>
    <col min="35" max="35" width="9.5703125" style="75" customWidth="1"/>
    <col min="36" max="36" width="8.7109375" style="33"/>
    <col min="37" max="37" width="8.7109375" style="33" hidden="1" customWidth="1"/>
    <col min="38" max="38" width="25.28515625" style="33" hidden="1" customWidth="1"/>
    <col min="39" max="39" width="25.7109375" style="33" hidden="1" customWidth="1"/>
    <col min="40" max="40" width="8.7109375" style="33" customWidth="1"/>
    <col min="41" max="16384" width="8.7109375" style="33"/>
  </cols>
  <sheetData>
    <row r="1" spans="1:35" ht="27" customHeight="1">
      <c r="A1" s="136" t="s">
        <v>778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19.5" customHeight="1">
      <c r="A2" s="138" t="s">
        <v>69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40"/>
    </row>
    <row r="3" spans="1:35" ht="19.5" customHeight="1">
      <c r="A3" s="141" t="s">
        <v>70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50" t="s">
        <v>71</v>
      </c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2"/>
      <c r="AD3" s="153" t="s">
        <v>72</v>
      </c>
      <c r="AE3" s="154"/>
      <c r="AF3" s="154"/>
      <c r="AG3" s="154"/>
      <c r="AH3" s="154"/>
      <c r="AI3" s="155"/>
    </row>
    <row r="4" spans="1:35" ht="19.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62" t="s">
        <v>73</v>
      </c>
      <c r="R4" s="163"/>
      <c r="S4" s="163"/>
      <c r="T4" s="163"/>
      <c r="U4" s="163"/>
      <c r="V4" s="163"/>
      <c r="W4" s="164"/>
      <c r="X4" s="162" t="s">
        <v>74</v>
      </c>
      <c r="Y4" s="163"/>
      <c r="Z4" s="163"/>
      <c r="AA4" s="163"/>
      <c r="AB4" s="163"/>
      <c r="AC4" s="164"/>
      <c r="AD4" s="156"/>
      <c r="AE4" s="157"/>
      <c r="AF4" s="157"/>
      <c r="AG4" s="157"/>
      <c r="AH4" s="157"/>
      <c r="AI4" s="158"/>
    </row>
    <row r="5" spans="1:35" ht="19.5" customHeight="1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/>
      <c r="Q5" s="129" t="s">
        <v>75</v>
      </c>
      <c r="R5" s="130"/>
      <c r="S5" s="131"/>
      <c r="T5" s="165" t="s">
        <v>76</v>
      </c>
      <c r="U5" s="166"/>
      <c r="V5" s="166"/>
      <c r="W5" s="167"/>
      <c r="X5" s="129" t="s">
        <v>75</v>
      </c>
      <c r="Y5" s="130"/>
      <c r="Z5" s="131"/>
      <c r="AA5" s="129" t="s">
        <v>77</v>
      </c>
      <c r="AB5" s="130"/>
      <c r="AC5" s="131"/>
      <c r="AD5" s="159"/>
      <c r="AE5" s="160"/>
      <c r="AF5" s="160"/>
      <c r="AG5" s="160"/>
      <c r="AH5" s="160"/>
      <c r="AI5" s="161"/>
    </row>
    <row r="6" spans="1:35" ht="17.45" customHeight="1">
      <c r="A6" s="132" t="s">
        <v>78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4"/>
    </row>
    <row r="7" spans="1:35">
      <c r="A7" s="34">
        <v>1</v>
      </c>
      <c r="B7" s="120" t="s">
        <v>79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35">
        <v>1592</v>
      </c>
      <c r="R7" s="123"/>
      <c r="S7" s="124"/>
      <c r="T7" s="36">
        <v>1024</v>
      </c>
      <c r="U7" s="135"/>
      <c r="V7" s="125"/>
      <c r="W7" s="124"/>
      <c r="X7" s="35">
        <v>1593</v>
      </c>
      <c r="Y7" s="123"/>
      <c r="Z7" s="124"/>
      <c r="AA7" s="36">
        <v>1025</v>
      </c>
      <c r="AB7" s="123"/>
      <c r="AC7" s="124"/>
      <c r="AD7" s="35">
        <v>104</v>
      </c>
      <c r="AE7" s="135"/>
      <c r="AF7" s="125"/>
      <c r="AG7" s="124"/>
      <c r="AH7" s="37"/>
      <c r="AI7" s="38" t="s">
        <v>80</v>
      </c>
    </row>
    <row r="8" spans="1:35">
      <c r="A8" s="34">
        <v>2</v>
      </c>
      <c r="B8" s="120" t="s">
        <v>81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35">
        <v>1594</v>
      </c>
      <c r="R8" s="123"/>
      <c r="S8" s="124"/>
      <c r="T8" s="36">
        <v>1026</v>
      </c>
      <c r="U8" s="123"/>
      <c r="V8" s="125"/>
      <c r="W8" s="124"/>
      <c r="X8" s="35">
        <v>1595</v>
      </c>
      <c r="Y8" s="123"/>
      <c r="Z8" s="124"/>
      <c r="AA8" s="36">
        <v>1027</v>
      </c>
      <c r="AB8" s="123"/>
      <c r="AC8" s="124"/>
      <c r="AD8" s="35">
        <v>105</v>
      </c>
      <c r="AE8" s="126"/>
      <c r="AF8" s="127"/>
      <c r="AG8" s="127"/>
      <c r="AH8" s="128"/>
      <c r="AI8" s="39" t="s">
        <v>80</v>
      </c>
    </row>
    <row r="9" spans="1:35">
      <c r="A9" s="34">
        <v>3</v>
      </c>
      <c r="B9" s="120" t="s">
        <v>82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2"/>
      <c r="AD9" s="35">
        <v>106</v>
      </c>
      <c r="AE9" s="126"/>
      <c r="AF9" s="127"/>
      <c r="AG9" s="127"/>
      <c r="AH9" s="128"/>
      <c r="AI9" s="39" t="s">
        <v>80</v>
      </c>
    </row>
    <row r="10" spans="1:35">
      <c r="A10" s="34">
        <v>4</v>
      </c>
      <c r="B10" s="120" t="s">
        <v>83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2"/>
      <c r="AA10" s="36">
        <v>603</v>
      </c>
      <c r="AB10" s="123"/>
      <c r="AC10" s="124"/>
      <c r="AD10" s="35">
        <v>108</v>
      </c>
      <c r="AE10" s="126"/>
      <c r="AF10" s="127"/>
      <c r="AG10" s="127"/>
      <c r="AH10" s="128"/>
      <c r="AI10" s="39" t="s">
        <v>80</v>
      </c>
    </row>
    <row r="11" spans="1:35" ht="20.45" customHeight="1">
      <c r="A11" s="34">
        <v>5</v>
      </c>
      <c r="B11" s="173" t="s">
        <v>84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5"/>
      <c r="Q11" s="35">
        <v>1721</v>
      </c>
      <c r="R11" s="176"/>
      <c r="S11" s="177"/>
      <c r="T11" s="36">
        <v>1722</v>
      </c>
      <c r="U11" s="176"/>
      <c r="V11" s="178"/>
      <c r="W11" s="177"/>
      <c r="X11" s="35">
        <v>1596</v>
      </c>
      <c r="Y11" s="168"/>
      <c r="Z11" s="169"/>
      <c r="AA11" s="36">
        <v>954</v>
      </c>
      <c r="AB11" s="168"/>
      <c r="AC11" s="169"/>
      <c r="AD11" s="35">
        <v>955</v>
      </c>
      <c r="AE11" s="168"/>
      <c r="AF11" s="169"/>
      <c r="AG11" s="168"/>
      <c r="AH11" s="169"/>
      <c r="AI11" s="39" t="s">
        <v>80</v>
      </c>
    </row>
    <row r="12" spans="1:35" ht="15.75">
      <c r="A12" s="34">
        <v>6</v>
      </c>
      <c r="B12" s="120" t="s">
        <v>85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35">
        <v>1597</v>
      </c>
      <c r="R12" s="123"/>
      <c r="S12" s="124"/>
      <c r="T12" s="36">
        <v>1598</v>
      </c>
      <c r="U12" s="170">
        <f>+'F1947'!J24</f>
        <v>1479452</v>
      </c>
      <c r="V12" s="171"/>
      <c r="W12" s="119"/>
      <c r="X12" s="35">
        <v>1599</v>
      </c>
      <c r="Y12" s="123"/>
      <c r="Z12" s="124"/>
      <c r="AA12" s="36">
        <v>1631</v>
      </c>
      <c r="AB12" s="170">
        <f>+'F1947'!H24</f>
        <v>640390.48</v>
      </c>
      <c r="AC12" s="171"/>
      <c r="AD12" s="35">
        <v>1632</v>
      </c>
      <c r="AE12" s="170">
        <f>+'F1947'!D24</f>
        <v>179081560.41656494</v>
      </c>
      <c r="AF12" s="171"/>
      <c r="AG12" s="171"/>
      <c r="AH12" s="172"/>
      <c r="AI12" s="39" t="s">
        <v>80</v>
      </c>
    </row>
    <row r="13" spans="1:35">
      <c r="A13" s="34">
        <v>7</v>
      </c>
      <c r="B13" s="120" t="s">
        <v>86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2"/>
      <c r="AD13" s="35">
        <v>110</v>
      </c>
      <c r="AE13" s="126"/>
      <c r="AF13" s="127"/>
      <c r="AG13" s="127"/>
      <c r="AH13" s="128"/>
      <c r="AI13" s="39" t="s">
        <v>80</v>
      </c>
    </row>
    <row r="14" spans="1:35">
      <c r="A14" s="34">
        <v>8</v>
      </c>
      <c r="B14" s="182" t="s">
        <v>87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5"/>
      <c r="AA14" s="36">
        <v>605</v>
      </c>
      <c r="AB14" s="176"/>
      <c r="AC14" s="177"/>
      <c r="AD14" s="35">
        <v>155</v>
      </c>
      <c r="AE14" s="135"/>
      <c r="AF14" s="125"/>
      <c r="AG14" s="124"/>
      <c r="AH14" s="37"/>
      <c r="AI14" s="39" t="s">
        <v>80</v>
      </c>
    </row>
    <row r="15" spans="1:35">
      <c r="A15" s="34">
        <v>9</v>
      </c>
      <c r="B15" s="120" t="s">
        <v>88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35">
        <v>1633</v>
      </c>
      <c r="R15" s="123"/>
      <c r="S15" s="124"/>
      <c r="T15" s="36">
        <v>1105</v>
      </c>
      <c r="U15" s="123"/>
      <c r="V15" s="125"/>
      <c r="W15" s="124"/>
      <c r="X15" s="35">
        <v>1634</v>
      </c>
      <c r="Y15" s="123"/>
      <c r="Z15" s="124"/>
      <c r="AA15" s="36">
        <v>606</v>
      </c>
      <c r="AB15" s="123"/>
      <c r="AC15" s="124"/>
      <c r="AD15" s="35">
        <v>152</v>
      </c>
      <c r="AE15" s="126"/>
      <c r="AF15" s="127"/>
      <c r="AG15" s="127"/>
      <c r="AH15" s="128"/>
      <c r="AI15" s="39" t="s">
        <v>80</v>
      </c>
    </row>
    <row r="16" spans="1:35">
      <c r="A16" s="34">
        <v>10</v>
      </c>
      <c r="B16" s="120" t="s">
        <v>89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  <c r="X16" s="35">
        <v>1635</v>
      </c>
      <c r="Y16" s="123"/>
      <c r="Z16" s="124"/>
      <c r="AA16" s="36">
        <v>1031</v>
      </c>
      <c r="AB16" s="123"/>
      <c r="AC16" s="124"/>
      <c r="AD16" s="35">
        <v>1032</v>
      </c>
      <c r="AE16" s="126"/>
      <c r="AF16" s="127"/>
      <c r="AG16" s="127"/>
      <c r="AH16" s="128"/>
      <c r="AI16" s="39" t="s">
        <v>80</v>
      </c>
    </row>
    <row r="17" spans="1:35">
      <c r="A17" s="34">
        <v>11</v>
      </c>
      <c r="B17" s="120" t="s">
        <v>90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2"/>
      <c r="AD17" s="35">
        <v>1104</v>
      </c>
      <c r="AE17" s="126"/>
      <c r="AF17" s="127"/>
      <c r="AG17" s="127"/>
      <c r="AH17" s="128"/>
      <c r="AI17" s="39" t="s">
        <v>80</v>
      </c>
    </row>
    <row r="18" spans="1:35" ht="20.45" customHeight="1">
      <c r="A18" s="34">
        <v>12</v>
      </c>
      <c r="B18" s="120" t="s">
        <v>91</v>
      </c>
      <c r="C18" s="121"/>
      <c r="D18" s="121"/>
      <c r="E18" s="121"/>
      <c r="F18" s="121"/>
      <c r="G18" s="121"/>
      <c r="H18" s="121"/>
      <c r="I18" s="121"/>
      <c r="J18" s="121"/>
      <c r="K18" s="122"/>
      <c r="L18" s="40">
        <v>1098</v>
      </c>
      <c r="M18" s="176"/>
      <c r="N18" s="178"/>
      <c r="O18" s="178"/>
      <c r="P18" s="177"/>
      <c r="Q18" s="173" t="s">
        <v>92</v>
      </c>
      <c r="R18" s="174"/>
      <c r="S18" s="174"/>
      <c r="T18" s="174"/>
      <c r="U18" s="174"/>
      <c r="V18" s="174"/>
      <c r="W18" s="175"/>
      <c r="X18" s="35">
        <v>1030</v>
      </c>
      <c r="Y18" s="176"/>
      <c r="Z18" s="178"/>
      <c r="AA18" s="178"/>
      <c r="AB18" s="178"/>
      <c r="AC18" s="177"/>
      <c r="AD18" s="35">
        <v>161</v>
      </c>
      <c r="AE18" s="179"/>
      <c r="AF18" s="180"/>
      <c r="AG18" s="180"/>
      <c r="AH18" s="181"/>
      <c r="AI18" s="39" t="s">
        <v>80</v>
      </c>
    </row>
    <row r="19" spans="1:35">
      <c r="A19" s="34">
        <v>13</v>
      </c>
      <c r="B19" s="120" t="s">
        <v>93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35">
        <v>1774</v>
      </c>
      <c r="AE19" s="126"/>
      <c r="AF19" s="127"/>
      <c r="AG19" s="127"/>
      <c r="AH19" s="128"/>
      <c r="AI19" s="39" t="s">
        <v>80</v>
      </c>
    </row>
    <row r="20" spans="1:35" ht="23.45" customHeight="1">
      <c r="A20" s="41">
        <v>14</v>
      </c>
      <c r="B20" s="189" t="s">
        <v>94</v>
      </c>
      <c r="C20" s="190"/>
      <c r="D20" s="190"/>
      <c r="E20" s="190"/>
      <c r="F20" s="190"/>
      <c r="G20" s="190"/>
      <c r="H20" s="190"/>
      <c r="I20" s="190"/>
      <c r="J20" s="190"/>
      <c r="K20" s="191"/>
      <c r="L20" s="42">
        <v>159</v>
      </c>
      <c r="M20" s="192">
        <f>+U7</f>
        <v>0</v>
      </c>
      <c r="N20" s="193"/>
      <c r="O20" s="193"/>
      <c r="P20" s="194"/>
      <c r="Q20" s="195" t="s">
        <v>95</v>
      </c>
      <c r="R20" s="196"/>
      <c r="S20" s="196"/>
      <c r="T20" s="196"/>
      <c r="U20" s="196"/>
      <c r="V20" s="196"/>
      <c r="W20" s="197"/>
      <c r="X20" s="43">
        <v>748</v>
      </c>
      <c r="Y20" s="198"/>
      <c r="Z20" s="193"/>
      <c r="AA20" s="193"/>
      <c r="AB20" s="193"/>
      <c r="AC20" s="194"/>
      <c r="AD20" s="43">
        <v>749</v>
      </c>
      <c r="AE20" s="192">
        <f>+M20</f>
        <v>0</v>
      </c>
      <c r="AF20" s="193"/>
      <c r="AG20" s="193"/>
      <c r="AH20" s="194"/>
      <c r="AI20" s="44" t="s">
        <v>80</v>
      </c>
    </row>
    <row r="21" spans="1:35">
      <c r="A21" s="199" t="s">
        <v>777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1"/>
    </row>
    <row r="22" spans="1:35">
      <c r="A22" s="183" t="s">
        <v>96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5"/>
    </row>
    <row r="23" spans="1:35" ht="24" customHeight="1">
      <c r="A23" s="34">
        <v>15</v>
      </c>
      <c r="B23" s="182" t="s">
        <v>97</v>
      </c>
      <c r="C23" s="174"/>
      <c r="D23" s="174"/>
      <c r="E23" s="174"/>
      <c r="F23" s="174"/>
      <c r="G23" s="174"/>
      <c r="H23" s="174"/>
      <c r="I23" s="174"/>
      <c r="J23" s="174"/>
      <c r="K23" s="175"/>
      <c r="L23" s="40">
        <v>166</v>
      </c>
      <c r="M23" s="176"/>
      <c r="N23" s="178"/>
      <c r="O23" s="178"/>
      <c r="P23" s="177"/>
      <c r="Q23" s="186" t="s">
        <v>98</v>
      </c>
      <c r="R23" s="187"/>
      <c r="S23" s="187"/>
      <c r="T23" s="187"/>
      <c r="U23" s="187"/>
      <c r="V23" s="187"/>
      <c r="W23" s="188"/>
      <c r="X23" s="35">
        <v>907</v>
      </c>
      <c r="Y23" s="176"/>
      <c r="Z23" s="178"/>
      <c r="AA23" s="178"/>
      <c r="AB23" s="178"/>
      <c r="AC23" s="177"/>
      <c r="AD23" s="35">
        <v>764</v>
      </c>
      <c r="AE23" s="179"/>
      <c r="AF23" s="180"/>
      <c r="AG23" s="180"/>
      <c r="AH23" s="181"/>
      <c r="AI23" s="38" t="s">
        <v>99</v>
      </c>
    </row>
    <row r="24" spans="1:35">
      <c r="A24" s="34">
        <v>16</v>
      </c>
      <c r="B24" s="120" t="s">
        <v>100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  <c r="AD24" s="35">
        <v>169</v>
      </c>
      <c r="AE24" s="135"/>
      <c r="AF24" s="125"/>
      <c r="AG24" s="124"/>
      <c r="AH24" s="37"/>
      <c r="AI24" s="38" t="s">
        <v>99</v>
      </c>
    </row>
    <row r="25" spans="1:35">
      <c r="A25" s="34">
        <v>17</v>
      </c>
      <c r="B25" s="120" t="s">
        <v>101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2"/>
      <c r="AD25" s="35">
        <v>1833</v>
      </c>
      <c r="AE25" s="126"/>
      <c r="AF25" s="127"/>
      <c r="AG25" s="127"/>
      <c r="AH25" s="128"/>
      <c r="AI25" s="38" t="s">
        <v>99</v>
      </c>
    </row>
    <row r="26" spans="1:35" ht="15.75">
      <c r="A26" s="34">
        <v>18</v>
      </c>
      <c r="B26" s="120" t="s">
        <v>102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2"/>
      <c r="AD26" s="35">
        <v>158</v>
      </c>
      <c r="AE26" s="170">
        <f>+AE12</f>
        <v>179081560.41656494</v>
      </c>
      <c r="AF26" s="171"/>
      <c r="AG26" s="171"/>
      <c r="AH26" s="37"/>
      <c r="AI26" s="38" t="s">
        <v>103</v>
      </c>
    </row>
    <row r="27" spans="1:35">
      <c r="A27" s="34">
        <v>19</v>
      </c>
      <c r="B27" s="120" t="s">
        <v>104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2"/>
      <c r="AD27" s="35">
        <v>111</v>
      </c>
      <c r="AE27" s="126"/>
      <c r="AF27" s="127"/>
      <c r="AG27" s="127"/>
      <c r="AH27" s="128"/>
      <c r="AI27" s="38" t="s">
        <v>99</v>
      </c>
    </row>
    <row r="28" spans="1:35" ht="32.450000000000003" customHeight="1">
      <c r="A28" s="45">
        <v>20</v>
      </c>
      <c r="B28" s="120" t="s">
        <v>105</v>
      </c>
      <c r="C28" s="121"/>
      <c r="D28" s="121"/>
      <c r="E28" s="121"/>
      <c r="F28" s="121"/>
      <c r="G28" s="121"/>
      <c r="H28" s="121"/>
      <c r="I28" s="121"/>
      <c r="J28" s="121"/>
      <c r="K28" s="122"/>
      <c r="L28" s="46">
        <v>750</v>
      </c>
      <c r="M28" s="176"/>
      <c r="N28" s="178"/>
      <c r="O28" s="178"/>
      <c r="P28" s="177"/>
      <c r="Q28" s="182" t="s">
        <v>106</v>
      </c>
      <c r="R28" s="174"/>
      <c r="S28" s="174"/>
      <c r="T28" s="174"/>
      <c r="U28" s="174"/>
      <c r="V28" s="174"/>
      <c r="W28" s="175"/>
      <c r="X28" s="47">
        <v>740</v>
      </c>
      <c r="Y28" s="176"/>
      <c r="Z28" s="178"/>
      <c r="AA28" s="178"/>
      <c r="AB28" s="178"/>
      <c r="AC28" s="177"/>
      <c r="AD28" s="47">
        <v>751</v>
      </c>
      <c r="AE28" s="179"/>
      <c r="AF28" s="180"/>
      <c r="AG28" s="180"/>
      <c r="AH28" s="181"/>
      <c r="AI28" s="48" t="s">
        <v>99</v>
      </c>
    </row>
    <row r="29" spans="1:35" ht="26.1" customHeight="1">
      <c r="A29" s="34">
        <v>21</v>
      </c>
      <c r="B29" s="173" t="s">
        <v>107</v>
      </c>
      <c r="C29" s="174"/>
      <c r="D29" s="174"/>
      <c r="E29" s="174"/>
      <c r="F29" s="174"/>
      <c r="G29" s="174"/>
      <c r="H29" s="174"/>
      <c r="I29" s="174"/>
      <c r="J29" s="174"/>
      <c r="K29" s="175"/>
      <c r="L29" s="40">
        <v>822</v>
      </c>
      <c r="M29" s="176"/>
      <c r="N29" s="178"/>
      <c r="O29" s="178"/>
      <c r="P29" s="177"/>
      <c r="Q29" s="120" t="s">
        <v>108</v>
      </c>
      <c r="R29" s="121"/>
      <c r="S29" s="121"/>
      <c r="T29" s="121"/>
      <c r="U29" s="121"/>
      <c r="V29" s="121"/>
      <c r="W29" s="122"/>
      <c r="X29" s="35">
        <v>765</v>
      </c>
      <c r="Y29" s="176"/>
      <c r="Z29" s="178"/>
      <c r="AA29" s="178"/>
      <c r="AB29" s="178"/>
      <c r="AC29" s="177"/>
      <c r="AD29" s="35">
        <v>766</v>
      </c>
      <c r="AE29" s="179"/>
      <c r="AF29" s="180"/>
      <c r="AG29" s="180"/>
      <c r="AH29" s="181"/>
      <c r="AI29" s="38" t="s">
        <v>99</v>
      </c>
    </row>
    <row r="30" spans="1:35" ht="15.75">
      <c r="A30" s="41">
        <v>22</v>
      </c>
      <c r="B30" s="189" t="s">
        <v>109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D30" s="43">
        <v>170</v>
      </c>
      <c r="AE30" s="170">
        <f>+AE26</f>
        <v>179081560.41656494</v>
      </c>
      <c r="AF30" s="171"/>
      <c r="AG30" s="168"/>
      <c r="AH30" s="169"/>
      <c r="AI30" s="49" t="s">
        <v>103</v>
      </c>
    </row>
    <row r="31" spans="1:35">
      <c r="A31" s="202" t="s">
        <v>110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1"/>
    </row>
    <row r="32" spans="1:35">
      <c r="A32" s="203" t="s">
        <v>111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5"/>
    </row>
    <row r="33" spans="1:35" ht="15.6" customHeight="1">
      <c r="A33" s="34">
        <v>23</v>
      </c>
      <c r="B33" s="120" t="s">
        <v>112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  <c r="AD33" s="35">
        <v>157</v>
      </c>
      <c r="AE33" s="168">
        <f>+AE30*0.35-17114174.88</f>
        <v>45564371.265797719</v>
      </c>
      <c r="AF33" s="169"/>
      <c r="AG33" s="168"/>
      <c r="AH33" s="169"/>
      <c r="AI33" s="38" t="s">
        <v>80</v>
      </c>
    </row>
    <row r="34" spans="1:35" ht="15.6" customHeight="1">
      <c r="A34" s="34">
        <v>24</v>
      </c>
      <c r="B34" s="120" t="s">
        <v>113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  <c r="AD34" s="35">
        <v>1017</v>
      </c>
      <c r="AE34" s="123"/>
      <c r="AF34" s="125"/>
      <c r="AG34" s="125"/>
      <c r="AH34" s="124"/>
      <c r="AI34" s="38" t="s">
        <v>80</v>
      </c>
    </row>
    <row r="35" spans="1:35" ht="15.6" customHeight="1">
      <c r="A35" s="34">
        <v>25</v>
      </c>
      <c r="B35" s="120" t="s">
        <v>114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35">
        <v>1033</v>
      </c>
      <c r="AE35" s="123"/>
      <c r="AF35" s="125"/>
      <c r="AG35" s="125"/>
      <c r="AH35" s="124"/>
      <c r="AI35" s="38" t="s">
        <v>80</v>
      </c>
    </row>
    <row r="36" spans="1:35" ht="15.6" customHeight="1">
      <c r="A36" s="34">
        <v>26</v>
      </c>
      <c r="B36" s="120" t="s">
        <v>115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2"/>
      <c r="AD36" s="35">
        <v>201</v>
      </c>
      <c r="AE36" s="123"/>
      <c r="AF36" s="125"/>
      <c r="AG36" s="125"/>
      <c r="AH36" s="124"/>
      <c r="AI36" s="38" t="s">
        <v>80</v>
      </c>
    </row>
    <row r="37" spans="1:35" ht="15.6" customHeight="1">
      <c r="A37" s="34">
        <v>27</v>
      </c>
      <c r="B37" s="120" t="s">
        <v>116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2"/>
      <c r="AD37" s="35">
        <v>1035</v>
      </c>
      <c r="AE37" s="135">
        <f>+U12*35%</f>
        <v>517808.19999999995</v>
      </c>
      <c r="AF37" s="125"/>
      <c r="AG37" s="124"/>
      <c r="AH37" s="37"/>
      <c r="AI37" s="38" t="s">
        <v>80</v>
      </c>
    </row>
    <row r="38" spans="1:35" ht="15.6" customHeight="1">
      <c r="A38" s="34">
        <v>28</v>
      </c>
      <c r="B38" s="120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  <c r="AD38" s="35">
        <v>910</v>
      </c>
      <c r="AE38" s="123"/>
      <c r="AF38" s="125"/>
      <c r="AG38" s="125"/>
      <c r="AH38" s="124"/>
      <c r="AI38" s="38" t="s">
        <v>80</v>
      </c>
    </row>
    <row r="39" spans="1:35" ht="15.6" customHeight="1">
      <c r="A39" s="34">
        <v>29</v>
      </c>
      <c r="B39" s="120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2"/>
      <c r="AD39" s="35">
        <v>1036</v>
      </c>
      <c r="AE39" s="123"/>
      <c r="AF39" s="125"/>
      <c r="AG39" s="125"/>
      <c r="AH39" s="124"/>
      <c r="AI39" s="38" t="s">
        <v>99</v>
      </c>
    </row>
    <row r="40" spans="1:35" ht="15.6" customHeight="1">
      <c r="A40" s="34">
        <v>30</v>
      </c>
      <c r="B40" s="120" t="s">
        <v>119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35">
        <v>1101</v>
      </c>
      <c r="AE40" s="123"/>
      <c r="AF40" s="125"/>
      <c r="AG40" s="125"/>
      <c r="AH40" s="124"/>
      <c r="AI40" s="38" t="s">
        <v>99</v>
      </c>
    </row>
    <row r="41" spans="1:35" ht="15.6" customHeight="1">
      <c r="A41" s="34">
        <v>31</v>
      </c>
      <c r="B41" s="120" t="s">
        <v>120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2"/>
      <c r="AD41" s="35">
        <v>135</v>
      </c>
      <c r="AE41" s="123"/>
      <c r="AF41" s="125"/>
      <c r="AG41" s="125"/>
      <c r="AH41" s="124"/>
      <c r="AI41" s="38" t="s">
        <v>99</v>
      </c>
    </row>
    <row r="42" spans="1:35" ht="15.6" customHeight="1">
      <c r="A42" s="34">
        <v>32</v>
      </c>
      <c r="B42" s="120" t="s">
        <v>121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2"/>
      <c r="AD42" s="35">
        <v>136</v>
      </c>
      <c r="AE42" s="123"/>
      <c r="AF42" s="125"/>
      <c r="AG42" s="125"/>
      <c r="AH42" s="124"/>
      <c r="AI42" s="38" t="s">
        <v>99</v>
      </c>
    </row>
    <row r="43" spans="1:35" ht="15.6" customHeight="1">
      <c r="A43" s="34">
        <v>33</v>
      </c>
      <c r="B43" s="120" t="s">
        <v>122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35">
        <v>176</v>
      </c>
      <c r="AE43" s="123"/>
      <c r="AF43" s="125"/>
      <c r="AG43" s="125"/>
      <c r="AH43" s="124"/>
      <c r="AI43" s="38" t="s">
        <v>99</v>
      </c>
    </row>
    <row r="44" spans="1:35" ht="15.6" customHeight="1">
      <c r="A44" s="34">
        <v>34</v>
      </c>
      <c r="B44" s="120" t="s">
        <v>123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2"/>
      <c r="AD44" s="35">
        <v>752</v>
      </c>
      <c r="AE44" s="123"/>
      <c r="AF44" s="125"/>
      <c r="AG44" s="125"/>
      <c r="AH44" s="124"/>
      <c r="AI44" s="38" t="s">
        <v>99</v>
      </c>
    </row>
    <row r="45" spans="1:35" ht="15.6" customHeight="1">
      <c r="A45" s="34">
        <v>35</v>
      </c>
      <c r="B45" s="120" t="s">
        <v>124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2"/>
      <c r="AD45" s="35">
        <v>608</v>
      </c>
      <c r="AE45" s="168">
        <f>+Y11</f>
        <v>0</v>
      </c>
      <c r="AF45" s="169"/>
      <c r="AG45" s="168"/>
      <c r="AH45" s="169"/>
      <c r="AI45" s="38" t="s">
        <v>99</v>
      </c>
    </row>
    <row r="46" spans="1:35" ht="15.6" customHeight="1">
      <c r="A46" s="34">
        <v>36</v>
      </c>
      <c r="B46" s="120" t="s">
        <v>125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35">
        <v>1636</v>
      </c>
      <c r="AE46" s="168"/>
      <c r="AF46" s="169"/>
      <c r="AG46" s="168"/>
      <c r="AH46" s="169"/>
      <c r="AI46" s="38" t="s">
        <v>99</v>
      </c>
    </row>
    <row r="47" spans="1:35" ht="15.6" customHeight="1">
      <c r="A47" s="34">
        <v>37</v>
      </c>
      <c r="B47" s="120" t="s">
        <v>126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2"/>
      <c r="AD47" s="35">
        <v>1637</v>
      </c>
      <c r="AE47" s="168"/>
      <c r="AF47" s="169"/>
      <c r="AG47" s="168"/>
      <c r="AH47" s="169"/>
      <c r="AI47" s="38" t="s">
        <v>99</v>
      </c>
    </row>
    <row r="48" spans="1:35" ht="15.6" customHeight="1">
      <c r="A48" s="34">
        <v>38</v>
      </c>
      <c r="B48" s="120" t="s">
        <v>127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2"/>
      <c r="AD48" s="35">
        <v>1638</v>
      </c>
      <c r="AE48" s="168"/>
      <c r="AF48" s="169"/>
      <c r="AG48" s="168"/>
      <c r="AH48" s="169"/>
      <c r="AI48" s="38" t="s">
        <v>99</v>
      </c>
    </row>
    <row r="49" spans="1:35" ht="15.6" customHeight="1">
      <c r="A49" s="34">
        <v>39</v>
      </c>
      <c r="B49" s="120" t="s">
        <v>128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35">
        <v>895</v>
      </c>
      <c r="AE49" s="168"/>
      <c r="AF49" s="169"/>
      <c r="AG49" s="168"/>
      <c r="AH49" s="169"/>
      <c r="AI49" s="38" t="s">
        <v>99</v>
      </c>
    </row>
    <row r="50" spans="1:35" ht="15.6" customHeight="1">
      <c r="A50" s="34">
        <v>40</v>
      </c>
      <c r="B50" s="120" t="s">
        <v>129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2"/>
      <c r="AD50" s="35">
        <v>867</v>
      </c>
      <c r="AE50" s="168"/>
      <c r="AF50" s="169"/>
      <c r="AG50" s="168"/>
      <c r="AH50" s="169"/>
      <c r="AI50" s="38" t="s">
        <v>99</v>
      </c>
    </row>
    <row r="51" spans="1:35" ht="15.6" customHeight="1">
      <c r="A51" s="34">
        <v>41</v>
      </c>
      <c r="B51" s="120" t="s">
        <v>130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2"/>
      <c r="AD51" s="35">
        <v>609</v>
      </c>
      <c r="AE51" s="168"/>
      <c r="AF51" s="169"/>
      <c r="AG51" s="168"/>
      <c r="AH51" s="169"/>
      <c r="AI51" s="38" t="s">
        <v>99</v>
      </c>
    </row>
    <row r="52" spans="1:35" ht="15.6" customHeight="1">
      <c r="A52" s="34">
        <v>42</v>
      </c>
      <c r="B52" s="120" t="s">
        <v>131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2"/>
      <c r="AD52" s="35">
        <v>1639</v>
      </c>
      <c r="AE52" s="168">
        <f>+'F1947'!L24+'F1947'!M24</f>
        <v>18143701.316732161</v>
      </c>
      <c r="AF52" s="169"/>
      <c r="AG52" s="168"/>
      <c r="AH52" s="169"/>
      <c r="AI52" s="38" t="s">
        <v>99</v>
      </c>
    </row>
    <row r="53" spans="1:35" ht="15.6" customHeight="1">
      <c r="A53" s="34">
        <v>43</v>
      </c>
      <c r="B53" s="120" t="s">
        <v>132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2"/>
      <c r="AD53" s="35">
        <v>1018</v>
      </c>
      <c r="AE53" s="168"/>
      <c r="AF53" s="169"/>
      <c r="AG53" s="168"/>
      <c r="AH53" s="169"/>
      <c r="AI53" s="38" t="s">
        <v>99</v>
      </c>
    </row>
    <row r="54" spans="1:35" ht="15.6" customHeight="1">
      <c r="A54" s="34">
        <v>44</v>
      </c>
      <c r="B54" s="120" t="s">
        <v>133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2"/>
      <c r="AD54" s="35">
        <v>162</v>
      </c>
      <c r="AE54" s="168"/>
      <c r="AF54" s="169"/>
      <c r="AG54" s="168"/>
      <c r="AH54" s="169"/>
      <c r="AI54" s="38" t="s">
        <v>99</v>
      </c>
    </row>
    <row r="55" spans="1:35" ht="15.6" customHeight="1">
      <c r="A55" s="34">
        <v>45</v>
      </c>
      <c r="B55" s="120" t="s">
        <v>134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2"/>
      <c r="AD55" s="35">
        <v>174</v>
      </c>
      <c r="AE55" s="168"/>
      <c r="AF55" s="169"/>
      <c r="AG55" s="168"/>
      <c r="AH55" s="169"/>
      <c r="AI55" s="38" t="s">
        <v>99</v>
      </c>
    </row>
    <row r="56" spans="1:35" ht="15.6" customHeight="1">
      <c r="A56" s="34">
        <v>46</v>
      </c>
      <c r="B56" s="120" t="s">
        <v>135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2"/>
      <c r="AD56" s="35">
        <v>610</v>
      </c>
      <c r="AE56" s="168">
        <f>+AB12</f>
        <v>640390.48</v>
      </c>
      <c r="AF56" s="169"/>
      <c r="AG56" s="168"/>
      <c r="AH56" s="169"/>
      <c r="AI56" s="38" t="s">
        <v>99</v>
      </c>
    </row>
    <row r="57" spans="1:35" ht="15.6" customHeight="1">
      <c r="A57" s="34">
        <v>47</v>
      </c>
      <c r="B57" s="120" t="s">
        <v>136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2"/>
      <c r="AD57" s="35">
        <v>746</v>
      </c>
      <c r="AE57" s="123"/>
      <c r="AF57" s="125"/>
      <c r="AG57" s="125"/>
      <c r="AH57" s="124"/>
      <c r="AI57" s="38" t="s">
        <v>99</v>
      </c>
    </row>
    <row r="58" spans="1:35" ht="15.6" customHeight="1">
      <c r="A58" s="34">
        <v>48</v>
      </c>
      <c r="B58" s="120" t="s">
        <v>137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2"/>
      <c r="AD58" s="35">
        <v>866</v>
      </c>
      <c r="AE58" s="123"/>
      <c r="AF58" s="125"/>
      <c r="AG58" s="125"/>
      <c r="AH58" s="124"/>
      <c r="AI58" s="38" t="s">
        <v>99</v>
      </c>
    </row>
    <row r="59" spans="1:35" ht="15.6" customHeight="1">
      <c r="A59" s="34">
        <v>49</v>
      </c>
      <c r="B59" s="120" t="s">
        <v>138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2"/>
      <c r="AD59" s="35">
        <v>607</v>
      </c>
      <c r="AE59" s="123"/>
      <c r="AF59" s="125"/>
      <c r="AG59" s="125"/>
      <c r="AH59" s="124"/>
      <c r="AI59" s="38" t="s">
        <v>99</v>
      </c>
    </row>
    <row r="60" spans="1:35" ht="15.6" customHeight="1">
      <c r="A60" s="41">
        <v>50</v>
      </c>
      <c r="B60" s="189" t="s">
        <v>139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1"/>
      <c r="AD60" s="43">
        <v>304</v>
      </c>
      <c r="AE60" s="168">
        <f>+AE33+AE37-AE52-AE56</f>
        <v>27298087.669065561</v>
      </c>
      <c r="AF60" s="169"/>
      <c r="AG60" s="168"/>
      <c r="AH60" s="169"/>
      <c r="AI60" s="49" t="s">
        <v>103</v>
      </c>
    </row>
    <row r="61" spans="1:35">
      <c r="A61" s="202" t="s">
        <v>140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1"/>
    </row>
    <row r="62" spans="1:35">
      <c r="A62" s="203" t="s">
        <v>141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5"/>
    </row>
    <row r="63" spans="1:35">
      <c r="A63" s="132" t="s">
        <v>142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4"/>
    </row>
    <row r="64" spans="1:35">
      <c r="A64" s="50">
        <v>51</v>
      </c>
      <c r="B64" s="206" t="s">
        <v>143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207"/>
      <c r="R64" s="208" t="s">
        <v>144</v>
      </c>
      <c r="S64" s="209"/>
      <c r="T64" s="209"/>
      <c r="U64" s="209"/>
      <c r="V64" s="209"/>
      <c r="W64" s="210"/>
      <c r="X64" s="208" t="s">
        <v>145</v>
      </c>
      <c r="Y64" s="209"/>
      <c r="Z64" s="209"/>
      <c r="AA64" s="209"/>
      <c r="AB64" s="209"/>
      <c r="AC64" s="210"/>
      <c r="AD64" s="51">
        <v>31</v>
      </c>
      <c r="AE64" s="168">
        <f>+AE60</f>
        <v>27298087.669065561</v>
      </c>
      <c r="AF64" s="169"/>
      <c r="AG64" s="168"/>
      <c r="AH64" s="169"/>
      <c r="AI64" s="38" t="s">
        <v>80</v>
      </c>
    </row>
    <row r="65" spans="1:35" ht="14.45" customHeight="1">
      <c r="A65" s="34">
        <v>52</v>
      </c>
      <c r="B65" s="120" t="s">
        <v>146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35">
        <v>18</v>
      </c>
      <c r="S65" s="135"/>
      <c r="T65" s="125"/>
      <c r="U65" s="125"/>
      <c r="V65" s="125"/>
      <c r="W65" s="124"/>
      <c r="X65" s="35">
        <v>19</v>
      </c>
      <c r="Y65" s="123"/>
      <c r="Z65" s="125"/>
      <c r="AA65" s="125"/>
      <c r="AB65" s="125"/>
      <c r="AC65" s="124"/>
      <c r="AD65" s="35">
        <v>20</v>
      </c>
      <c r="AE65" s="135"/>
      <c r="AF65" s="125"/>
      <c r="AG65" s="125"/>
      <c r="AH65" s="124"/>
      <c r="AI65" s="38" t="s">
        <v>80</v>
      </c>
    </row>
    <row r="66" spans="1:35" ht="14.45" customHeight="1">
      <c r="A66" s="34">
        <v>53</v>
      </c>
      <c r="B66" s="120" t="s">
        <v>147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2"/>
      <c r="R66" s="35">
        <v>1109</v>
      </c>
      <c r="S66" s="135"/>
      <c r="T66" s="125"/>
      <c r="U66" s="125"/>
      <c r="V66" s="125"/>
      <c r="W66" s="124"/>
      <c r="X66" s="35">
        <v>1111</v>
      </c>
      <c r="Y66" s="123"/>
      <c r="Z66" s="125"/>
      <c r="AA66" s="125"/>
      <c r="AB66" s="125"/>
      <c r="AC66" s="124"/>
      <c r="AD66" s="35">
        <v>1113</v>
      </c>
      <c r="AE66" s="135"/>
      <c r="AF66" s="125"/>
      <c r="AG66" s="125"/>
      <c r="AH66" s="124"/>
      <c r="AI66" s="38" t="s">
        <v>80</v>
      </c>
    </row>
    <row r="67" spans="1:35">
      <c r="A67" s="34">
        <v>54</v>
      </c>
      <c r="B67" s="173" t="s">
        <v>148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5"/>
      <c r="R67" s="35">
        <v>1640</v>
      </c>
      <c r="S67" s="176"/>
      <c r="T67" s="178"/>
      <c r="U67" s="178"/>
      <c r="V67" s="178"/>
      <c r="W67" s="177"/>
      <c r="X67" s="35">
        <v>1641</v>
      </c>
      <c r="Y67" s="176"/>
      <c r="Z67" s="178"/>
      <c r="AA67" s="178"/>
      <c r="AB67" s="178"/>
      <c r="AC67" s="177"/>
      <c r="AD67" s="35">
        <v>1642</v>
      </c>
      <c r="AE67" s="176"/>
      <c r="AF67" s="178"/>
      <c r="AG67" s="178"/>
      <c r="AH67" s="177"/>
      <c r="AI67" s="38" t="s">
        <v>80</v>
      </c>
    </row>
    <row r="68" spans="1:35" ht="14.45" customHeight="1">
      <c r="A68" s="34">
        <v>55</v>
      </c>
      <c r="B68" s="120" t="s">
        <v>149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2"/>
      <c r="R68" s="35">
        <v>187</v>
      </c>
      <c r="S68" s="123"/>
      <c r="T68" s="125"/>
      <c r="U68" s="125"/>
      <c r="V68" s="125"/>
      <c r="W68" s="124"/>
      <c r="X68" s="35">
        <v>188</v>
      </c>
      <c r="Y68" s="123"/>
      <c r="Z68" s="125"/>
      <c r="AA68" s="125"/>
      <c r="AB68" s="125"/>
      <c r="AC68" s="124"/>
      <c r="AD68" s="35">
        <v>189</v>
      </c>
      <c r="AE68" s="123"/>
      <c r="AF68" s="125"/>
      <c r="AG68" s="125"/>
      <c r="AH68" s="124"/>
      <c r="AI68" s="38" t="s">
        <v>80</v>
      </c>
    </row>
    <row r="69" spans="1:35" ht="14.45" customHeight="1">
      <c r="A69" s="34">
        <v>56</v>
      </c>
      <c r="B69" s="120" t="s">
        <v>150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2"/>
      <c r="R69" s="35">
        <v>1037</v>
      </c>
      <c r="S69" s="168"/>
      <c r="T69" s="169"/>
      <c r="U69" s="168"/>
      <c r="V69" s="169"/>
      <c r="W69" s="52"/>
      <c r="X69" s="35">
        <v>1038</v>
      </c>
      <c r="Y69" s="168"/>
      <c r="Z69" s="169"/>
      <c r="AA69" s="168"/>
      <c r="AB69" s="169"/>
      <c r="AC69" s="52"/>
      <c r="AD69" s="35">
        <v>1039</v>
      </c>
      <c r="AE69" s="168">
        <v>0</v>
      </c>
      <c r="AF69" s="169"/>
      <c r="AG69" s="168"/>
      <c r="AH69" s="169"/>
      <c r="AI69" s="38" t="s">
        <v>80</v>
      </c>
    </row>
    <row r="70" spans="1:35" ht="14.45" customHeight="1">
      <c r="A70" s="34">
        <v>57</v>
      </c>
      <c r="B70" s="120" t="s">
        <v>151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2"/>
      <c r="R70" s="35">
        <v>77</v>
      </c>
      <c r="S70" s="123"/>
      <c r="T70" s="125"/>
      <c r="U70" s="125"/>
      <c r="V70" s="125"/>
      <c r="W70" s="124"/>
      <c r="X70" s="35">
        <v>74</v>
      </c>
      <c r="Y70" s="123"/>
      <c r="Z70" s="125"/>
      <c r="AA70" s="125"/>
      <c r="AB70" s="125"/>
      <c r="AC70" s="124"/>
      <c r="AD70" s="35">
        <v>79</v>
      </c>
      <c r="AE70" s="123"/>
      <c r="AF70" s="125"/>
      <c r="AG70" s="125"/>
      <c r="AH70" s="124"/>
      <c r="AI70" s="38" t="s">
        <v>80</v>
      </c>
    </row>
    <row r="71" spans="1:35" ht="14.45" customHeight="1">
      <c r="A71" s="34">
        <v>58</v>
      </c>
      <c r="B71" s="120" t="s">
        <v>152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2"/>
      <c r="R71" s="35">
        <v>1040</v>
      </c>
      <c r="S71" s="123"/>
      <c r="T71" s="125"/>
      <c r="U71" s="125"/>
      <c r="V71" s="125"/>
      <c r="W71" s="124"/>
      <c r="X71" s="212"/>
      <c r="Y71" s="213"/>
      <c r="Z71" s="213"/>
      <c r="AA71" s="213"/>
      <c r="AB71" s="213"/>
      <c r="AC71" s="214"/>
      <c r="AD71" s="35">
        <v>1041</v>
      </c>
      <c r="AE71" s="123"/>
      <c r="AF71" s="125"/>
      <c r="AG71" s="125"/>
      <c r="AH71" s="124"/>
      <c r="AI71" s="38" t="s">
        <v>80</v>
      </c>
    </row>
    <row r="72" spans="1:35" ht="14.45" customHeight="1">
      <c r="A72" s="34">
        <v>59</v>
      </c>
      <c r="B72" s="120" t="s">
        <v>153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2"/>
      <c r="R72" s="212"/>
      <c r="S72" s="213"/>
      <c r="T72" s="213"/>
      <c r="U72" s="213"/>
      <c r="V72" s="213"/>
      <c r="W72" s="214"/>
      <c r="X72" s="212"/>
      <c r="Y72" s="213"/>
      <c r="Z72" s="213"/>
      <c r="AA72" s="213"/>
      <c r="AB72" s="213"/>
      <c r="AC72" s="214"/>
      <c r="AD72" s="35">
        <v>1042</v>
      </c>
      <c r="AE72" s="123"/>
      <c r="AF72" s="125"/>
      <c r="AG72" s="125"/>
      <c r="AH72" s="124"/>
      <c r="AI72" s="38" t="s">
        <v>80</v>
      </c>
    </row>
    <row r="73" spans="1:35" ht="14.45" customHeight="1">
      <c r="A73" s="34">
        <v>60</v>
      </c>
      <c r="B73" s="120" t="s">
        <v>154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2"/>
      <c r="R73" s="35">
        <v>824</v>
      </c>
      <c r="S73" s="123"/>
      <c r="T73" s="125"/>
      <c r="U73" s="125"/>
      <c r="V73" s="125"/>
      <c r="W73" s="124"/>
      <c r="X73" s="212"/>
      <c r="Y73" s="213"/>
      <c r="Z73" s="213"/>
      <c r="AA73" s="213"/>
      <c r="AB73" s="213"/>
      <c r="AC73" s="214"/>
      <c r="AD73" s="35">
        <v>825</v>
      </c>
      <c r="AE73" s="123"/>
      <c r="AF73" s="125"/>
      <c r="AG73" s="125"/>
      <c r="AH73" s="124"/>
      <c r="AI73" s="38" t="s">
        <v>80</v>
      </c>
    </row>
    <row r="74" spans="1:35" ht="14.45" customHeight="1">
      <c r="A74" s="34">
        <v>61</v>
      </c>
      <c r="B74" s="120" t="s">
        <v>155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2"/>
      <c r="R74" s="35">
        <v>1043</v>
      </c>
      <c r="S74" s="176"/>
      <c r="T74" s="178"/>
      <c r="U74" s="178"/>
      <c r="V74" s="178"/>
      <c r="W74" s="177"/>
      <c r="X74" s="35">
        <v>1102</v>
      </c>
      <c r="Y74" s="176"/>
      <c r="Z74" s="178"/>
      <c r="AA74" s="178"/>
      <c r="AB74" s="178"/>
      <c r="AC74" s="177"/>
      <c r="AD74" s="35">
        <v>1044</v>
      </c>
      <c r="AE74" s="176"/>
      <c r="AF74" s="178"/>
      <c r="AG74" s="178"/>
      <c r="AH74" s="177"/>
      <c r="AI74" s="38" t="s">
        <v>80</v>
      </c>
    </row>
    <row r="75" spans="1:35" ht="14.45" customHeight="1">
      <c r="A75" s="34">
        <v>62</v>
      </c>
      <c r="B75" s="120" t="s">
        <v>156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2"/>
      <c r="R75" s="35">
        <v>113</v>
      </c>
      <c r="S75" s="211"/>
      <c r="T75" s="178"/>
      <c r="U75" s="178"/>
      <c r="V75" s="178"/>
      <c r="W75" s="177"/>
      <c r="X75" s="35">
        <v>1007</v>
      </c>
      <c r="Y75" s="176"/>
      <c r="Z75" s="178"/>
      <c r="AA75" s="178"/>
      <c r="AB75" s="178"/>
      <c r="AC75" s="177"/>
      <c r="AD75" s="35">
        <v>114</v>
      </c>
      <c r="AE75" s="211"/>
      <c r="AF75" s="178"/>
      <c r="AG75" s="178"/>
      <c r="AH75" s="177"/>
      <c r="AI75" s="38" t="s">
        <v>80</v>
      </c>
    </row>
    <row r="76" spans="1:35" ht="24.6" customHeight="1">
      <c r="A76" s="34">
        <v>63</v>
      </c>
      <c r="B76" s="182" t="s">
        <v>157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5"/>
      <c r="R76" s="35">
        <v>1829</v>
      </c>
      <c r="S76" s="176"/>
      <c r="T76" s="178"/>
      <c r="U76" s="178"/>
      <c r="V76" s="178"/>
      <c r="W76" s="177"/>
      <c r="X76" s="212"/>
      <c r="Y76" s="213"/>
      <c r="Z76" s="213"/>
      <c r="AA76" s="213"/>
      <c r="AB76" s="213"/>
      <c r="AC76" s="214"/>
      <c r="AD76" s="35">
        <v>1830</v>
      </c>
      <c r="AE76" s="176"/>
      <c r="AF76" s="178"/>
      <c r="AG76" s="178"/>
      <c r="AH76" s="177"/>
      <c r="AI76" s="38" t="s">
        <v>80</v>
      </c>
    </row>
    <row r="77" spans="1:35" ht="14.45" customHeight="1">
      <c r="A77" s="34">
        <v>64</v>
      </c>
      <c r="B77" s="120" t="s">
        <v>158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2"/>
      <c r="R77" s="35">
        <v>1835</v>
      </c>
      <c r="S77" s="123"/>
      <c r="T77" s="125"/>
      <c r="U77" s="125"/>
      <c r="V77" s="125"/>
      <c r="W77" s="124"/>
      <c r="X77" s="35">
        <v>1836</v>
      </c>
      <c r="Y77" s="123"/>
      <c r="Z77" s="125"/>
      <c r="AA77" s="125"/>
      <c r="AB77" s="125"/>
      <c r="AC77" s="124"/>
      <c r="AD77" s="35">
        <v>1837</v>
      </c>
      <c r="AE77" s="123"/>
      <c r="AF77" s="125"/>
      <c r="AG77" s="125"/>
      <c r="AH77" s="124"/>
      <c r="AI77" s="38" t="s">
        <v>80</v>
      </c>
    </row>
    <row r="78" spans="1:35" ht="14.45" customHeight="1">
      <c r="A78" s="34">
        <v>65</v>
      </c>
      <c r="B78" s="120" t="s">
        <v>159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2"/>
      <c r="R78" s="35">
        <v>908</v>
      </c>
      <c r="S78" s="123"/>
      <c r="T78" s="125"/>
      <c r="U78" s="125"/>
      <c r="V78" s="125"/>
      <c r="W78" s="124"/>
      <c r="X78" s="212"/>
      <c r="Y78" s="213"/>
      <c r="Z78" s="213"/>
      <c r="AA78" s="213"/>
      <c r="AB78" s="213"/>
      <c r="AC78" s="214"/>
      <c r="AD78" s="35">
        <v>909</v>
      </c>
      <c r="AE78" s="123"/>
      <c r="AF78" s="125"/>
      <c r="AG78" s="125"/>
      <c r="AH78" s="124"/>
      <c r="AI78" s="38" t="s">
        <v>80</v>
      </c>
    </row>
    <row r="79" spans="1:35" ht="14.45" customHeight="1">
      <c r="A79" s="34">
        <v>66</v>
      </c>
      <c r="B79" s="120" t="s">
        <v>160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2"/>
      <c r="R79" s="35">
        <v>951</v>
      </c>
      <c r="S79" s="123"/>
      <c r="T79" s="125"/>
      <c r="U79" s="125"/>
      <c r="V79" s="125"/>
      <c r="W79" s="124"/>
      <c r="X79" s="212"/>
      <c r="Y79" s="213"/>
      <c r="Z79" s="213"/>
      <c r="AA79" s="213"/>
      <c r="AB79" s="213"/>
      <c r="AC79" s="214"/>
      <c r="AD79" s="35">
        <v>952</v>
      </c>
      <c r="AE79" s="123"/>
      <c r="AF79" s="125"/>
      <c r="AG79" s="125"/>
      <c r="AH79" s="124"/>
      <c r="AI79" s="38" t="s">
        <v>80</v>
      </c>
    </row>
    <row r="80" spans="1:35" ht="14.45" customHeight="1">
      <c r="A80" s="34">
        <v>67</v>
      </c>
      <c r="B80" s="120" t="s">
        <v>161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2"/>
      <c r="R80" s="35">
        <v>753</v>
      </c>
      <c r="S80" s="123"/>
      <c r="T80" s="125"/>
      <c r="U80" s="125"/>
      <c r="V80" s="125"/>
      <c r="W80" s="124"/>
      <c r="X80" s="35">
        <v>754</v>
      </c>
      <c r="Y80" s="123"/>
      <c r="Z80" s="125"/>
      <c r="AA80" s="125"/>
      <c r="AB80" s="125"/>
      <c r="AC80" s="124"/>
      <c r="AD80" s="35">
        <v>755</v>
      </c>
      <c r="AE80" s="123"/>
      <c r="AF80" s="125"/>
      <c r="AG80" s="125"/>
      <c r="AH80" s="124"/>
      <c r="AI80" s="38" t="s">
        <v>80</v>
      </c>
    </row>
    <row r="81" spans="1:35" ht="14.45" customHeight="1">
      <c r="A81" s="34">
        <v>68</v>
      </c>
      <c r="B81" s="120" t="s">
        <v>162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2"/>
      <c r="R81" s="35">
        <v>133</v>
      </c>
      <c r="S81" s="123"/>
      <c r="T81" s="125"/>
      <c r="U81" s="125"/>
      <c r="V81" s="125"/>
      <c r="W81" s="124"/>
      <c r="X81" s="35">
        <v>138</v>
      </c>
      <c r="Y81" s="123"/>
      <c r="Z81" s="125"/>
      <c r="AA81" s="125"/>
      <c r="AB81" s="125"/>
      <c r="AC81" s="124"/>
      <c r="AD81" s="35">
        <v>134</v>
      </c>
      <c r="AE81" s="123"/>
      <c r="AF81" s="125"/>
      <c r="AG81" s="125"/>
      <c r="AH81" s="124"/>
      <c r="AI81" s="38" t="s">
        <v>80</v>
      </c>
    </row>
    <row r="82" spans="1:35" ht="14.45" customHeight="1">
      <c r="A82" s="34">
        <v>69</v>
      </c>
      <c r="B82" s="120" t="s">
        <v>163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2"/>
      <c r="R82" s="35">
        <v>32</v>
      </c>
      <c r="S82" s="123"/>
      <c r="T82" s="125"/>
      <c r="U82" s="125"/>
      <c r="V82" s="125"/>
      <c r="W82" s="124"/>
      <c r="X82" s="35">
        <v>76</v>
      </c>
      <c r="Y82" s="123"/>
      <c r="Z82" s="125"/>
      <c r="AA82" s="125"/>
      <c r="AB82" s="125"/>
      <c r="AC82" s="124"/>
      <c r="AD82" s="35">
        <v>34</v>
      </c>
      <c r="AE82" s="123"/>
      <c r="AF82" s="125"/>
      <c r="AG82" s="125"/>
      <c r="AH82" s="124"/>
      <c r="AI82" s="38" t="s">
        <v>80</v>
      </c>
    </row>
    <row r="83" spans="1:35" ht="14.45" customHeight="1">
      <c r="A83" s="34">
        <v>70</v>
      </c>
      <c r="B83" s="120" t="s">
        <v>164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2"/>
      <c r="R83" s="35">
        <v>1643</v>
      </c>
      <c r="S83" s="123"/>
      <c r="T83" s="125"/>
      <c r="U83" s="125"/>
      <c r="V83" s="125"/>
      <c r="W83" s="124"/>
      <c r="X83" s="212"/>
      <c r="Y83" s="213"/>
      <c r="Z83" s="213"/>
      <c r="AA83" s="213"/>
      <c r="AB83" s="213"/>
      <c r="AC83" s="214"/>
      <c r="AD83" s="35">
        <v>1644</v>
      </c>
      <c r="AE83" s="123"/>
      <c r="AF83" s="125"/>
      <c r="AG83" s="125"/>
      <c r="AH83" s="124"/>
      <c r="AI83" s="38" t="s">
        <v>80</v>
      </c>
    </row>
    <row r="84" spans="1:35" ht="23.45" customHeight="1">
      <c r="A84" s="45">
        <v>71</v>
      </c>
      <c r="B84" s="173" t="s">
        <v>165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5"/>
      <c r="N84" s="53">
        <v>911</v>
      </c>
      <c r="O84" s="176"/>
      <c r="P84" s="178"/>
      <c r="Q84" s="178"/>
      <c r="R84" s="177"/>
      <c r="S84" s="215" t="s">
        <v>166</v>
      </c>
      <c r="T84" s="216"/>
      <c r="U84" s="216"/>
      <c r="V84" s="216"/>
      <c r="W84" s="217"/>
      <c r="X84" s="47">
        <v>913</v>
      </c>
      <c r="Y84" s="176"/>
      <c r="Z84" s="178"/>
      <c r="AA84" s="178"/>
      <c r="AB84" s="178"/>
      <c r="AC84" s="177"/>
      <c r="AD84" s="47">
        <v>914</v>
      </c>
      <c r="AE84" s="176"/>
      <c r="AF84" s="178"/>
      <c r="AG84" s="178"/>
      <c r="AH84" s="177"/>
      <c r="AI84" s="48" t="s">
        <v>80</v>
      </c>
    </row>
    <row r="85" spans="1:35" ht="14.45" customHeight="1">
      <c r="A85" s="45">
        <v>72</v>
      </c>
      <c r="B85" s="120" t="s">
        <v>167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2"/>
      <c r="N85" s="53">
        <v>923</v>
      </c>
      <c r="O85" s="176"/>
      <c r="P85" s="178"/>
      <c r="Q85" s="178"/>
      <c r="R85" s="177"/>
      <c r="S85" s="215" t="s">
        <v>168</v>
      </c>
      <c r="T85" s="216"/>
      <c r="U85" s="216"/>
      <c r="V85" s="216"/>
      <c r="W85" s="217"/>
      <c r="X85" s="47">
        <v>924</v>
      </c>
      <c r="Y85" s="176"/>
      <c r="Z85" s="178"/>
      <c r="AA85" s="178"/>
      <c r="AB85" s="178"/>
      <c r="AC85" s="177"/>
      <c r="AD85" s="47">
        <v>925</v>
      </c>
      <c r="AE85" s="176"/>
      <c r="AF85" s="178"/>
      <c r="AG85" s="178"/>
      <c r="AH85" s="177"/>
      <c r="AI85" s="48" t="s">
        <v>80</v>
      </c>
    </row>
    <row r="86" spans="1:35" ht="21.95" customHeight="1">
      <c r="A86" s="45">
        <v>73</v>
      </c>
      <c r="B86" s="120" t="s">
        <v>169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2"/>
      <c r="N86" s="53">
        <v>1051</v>
      </c>
      <c r="O86" s="176"/>
      <c r="P86" s="178"/>
      <c r="Q86" s="178"/>
      <c r="R86" s="177"/>
      <c r="S86" s="120" t="s">
        <v>170</v>
      </c>
      <c r="T86" s="121"/>
      <c r="U86" s="121"/>
      <c r="V86" s="121"/>
      <c r="W86" s="122"/>
      <c r="X86" s="47">
        <v>1052</v>
      </c>
      <c r="Y86" s="176"/>
      <c r="Z86" s="178"/>
      <c r="AA86" s="178"/>
      <c r="AB86" s="178"/>
      <c r="AC86" s="177"/>
      <c r="AD86" s="47">
        <v>1053</v>
      </c>
      <c r="AE86" s="176"/>
      <c r="AF86" s="178"/>
      <c r="AG86" s="178"/>
      <c r="AH86" s="177"/>
      <c r="AI86" s="48" t="s">
        <v>80</v>
      </c>
    </row>
    <row r="87" spans="1:35" ht="14.45" customHeight="1">
      <c r="A87" s="34">
        <v>74</v>
      </c>
      <c r="B87" s="120" t="s">
        <v>171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2"/>
      <c r="N87" s="36">
        <v>21</v>
      </c>
      <c r="O87" s="176"/>
      <c r="P87" s="178"/>
      <c r="Q87" s="178"/>
      <c r="R87" s="177"/>
      <c r="S87" s="227" t="s">
        <v>172</v>
      </c>
      <c r="T87" s="228"/>
      <c r="U87" s="228"/>
      <c r="V87" s="228"/>
      <c r="W87" s="229"/>
      <c r="X87" s="35">
        <v>43</v>
      </c>
      <c r="Y87" s="176"/>
      <c r="Z87" s="178"/>
      <c r="AA87" s="178"/>
      <c r="AB87" s="178"/>
      <c r="AC87" s="177"/>
      <c r="AD87" s="35">
        <v>756</v>
      </c>
      <c r="AE87" s="176"/>
      <c r="AF87" s="178"/>
      <c r="AG87" s="178"/>
      <c r="AH87" s="177"/>
      <c r="AI87" s="38" t="s">
        <v>80</v>
      </c>
    </row>
    <row r="88" spans="1:35" ht="14.45" customHeight="1">
      <c r="A88" s="54">
        <v>75</v>
      </c>
      <c r="B88" s="218" t="s">
        <v>173</v>
      </c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20"/>
      <c r="N88" s="55">
        <v>767</v>
      </c>
      <c r="O88" s="198"/>
      <c r="P88" s="193"/>
      <c r="Q88" s="193"/>
      <c r="R88" s="194"/>
      <c r="S88" s="221" t="s">
        <v>174</v>
      </c>
      <c r="T88" s="222"/>
      <c r="U88" s="222"/>
      <c r="V88" s="222"/>
      <c r="W88" s="223"/>
      <c r="X88" s="56">
        <v>862</v>
      </c>
      <c r="Y88" s="198"/>
      <c r="Z88" s="193"/>
      <c r="AA88" s="193"/>
      <c r="AB88" s="193"/>
      <c r="AC88" s="194"/>
      <c r="AD88" s="56">
        <v>863</v>
      </c>
      <c r="AE88" s="198"/>
      <c r="AF88" s="193"/>
      <c r="AG88" s="193"/>
      <c r="AH88" s="194"/>
      <c r="AI88" s="57" t="s">
        <v>80</v>
      </c>
    </row>
    <row r="89" spans="1:35">
      <c r="A89" s="224" t="s">
        <v>175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6"/>
    </row>
    <row r="90" spans="1:35">
      <c r="A90" s="183" t="s">
        <v>176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5"/>
    </row>
    <row r="91" spans="1:35" ht="29.1" customHeight="1">
      <c r="A91" s="34">
        <v>76</v>
      </c>
      <c r="B91" s="182" t="s">
        <v>177</v>
      </c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5"/>
      <c r="R91" s="35">
        <v>51</v>
      </c>
      <c r="S91" s="176"/>
      <c r="T91" s="178"/>
      <c r="U91" s="178"/>
      <c r="V91" s="178"/>
      <c r="W91" s="177"/>
      <c r="X91" s="35">
        <v>63</v>
      </c>
      <c r="Y91" s="176"/>
      <c r="Z91" s="178"/>
      <c r="AA91" s="178"/>
      <c r="AB91" s="178"/>
      <c r="AC91" s="177"/>
      <c r="AD91" s="35">
        <v>71</v>
      </c>
      <c r="AE91" s="176"/>
      <c r="AF91" s="178"/>
      <c r="AG91" s="178"/>
      <c r="AH91" s="177"/>
      <c r="AI91" s="38" t="s">
        <v>99</v>
      </c>
    </row>
    <row r="92" spans="1:35" ht="29.1" customHeight="1">
      <c r="A92" s="45">
        <v>77</v>
      </c>
      <c r="B92" s="120" t="s">
        <v>178</v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2"/>
      <c r="N92" s="53">
        <v>36</v>
      </c>
      <c r="O92" s="211"/>
      <c r="P92" s="178"/>
      <c r="Q92" s="178"/>
      <c r="R92" s="177"/>
      <c r="S92" s="120" t="s">
        <v>179</v>
      </c>
      <c r="T92" s="121"/>
      <c r="U92" s="121"/>
      <c r="V92" s="121"/>
      <c r="W92" s="122"/>
      <c r="X92" s="47">
        <v>848</v>
      </c>
      <c r="Y92" s="176"/>
      <c r="Z92" s="178"/>
      <c r="AA92" s="178"/>
      <c r="AB92" s="178"/>
      <c r="AC92" s="177"/>
      <c r="AD92" s="47">
        <v>849</v>
      </c>
      <c r="AE92" s="211">
        <f>+O92</f>
        <v>0</v>
      </c>
      <c r="AF92" s="178"/>
      <c r="AG92" s="178"/>
      <c r="AH92" s="177"/>
      <c r="AI92" s="38" t="s">
        <v>99</v>
      </c>
    </row>
    <row r="93" spans="1:35" ht="29.1" customHeight="1">
      <c r="A93" s="45">
        <v>78</v>
      </c>
      <c r="B93" s="230" t="s">
        <v>180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2"/>
      <c r="N93" s="53">
        <v>82</v>
      </c>
      <c r="O93" s="176"/>
      <c r="P93" s="178"/>
      <c r="Q93" s="178"/>
      <c r="R93" s="177"/>
      <c r="S93" s="182" t="s">
        <v>181</v>
      </c>
      <c r="T93" s="174"/>
      <c r="U93" s="174"/>
      <c r="V93" s="174"/>
      <c r="W93" s="175"/>
      <c r="X93" s="47">
        <v>1123</v>
      </c>
      <c r="Y93" s="176"/>
      <c r="Z93" s="178"/>
      <c r="AA93" s="178"/>
      <c r="AB93" s="178"/>
      <c r="AC93" s="177"/>
      <c r="AD93" s="47">
        <v>1125</v>
      </c>
      <c r="AE93" s="176"/>
      <c r="AF93" s="178"/>
      <c r="AG93" s="178"/>
      <c r="AH93" s="177"/>
      <c r="AI93" s="38" t="s">
        <v>99</v>
      </c>
    </row>
    <row r="94" spans="1:35" ht="29.1" customHeight="1">
      <c r="A94" s="45">
        <v>79</v>
      </c>
      <c r="B94" s="120" t="s">
        <v>182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2"/>
      <c r="N94" s="53">
        <v>83</v>
      </c>
      <c r="O94" s="176"/>
      <c r="P94" s="178"/>
      <c r="Q94" s="178"/>
      <c r="R94" s="177"/>
      <c r="S94" s="120" t="s">
        <v>183</v>
      </c>
      <c r="T94" s="121"/>
      <c r="U94" s="121"/>
      <c r="V94" s="121"/>
      <c r="W94" s="122"/>
      <c r="X94" s="47">
        <v>173</v>
      </c>
      <c r="Y94" s="176"/>
      <c r="Z94" s="178"/>
      <c r="AA94" s="178"/>
      <c r="AB94" s="178"/>
      <c r="AC94" s="177"/>
      <c r="AD94" s="47">
        <v>612</v>
      </c>
      <c r="AE94" s="176"/>
      <c r="AF94" s="178"/>
      <c r="AG94" s="178"/>
      <c r="AH94" s="177"/>
      <c r="AI94" s="38" t="s">
        <v>99</v>
      </c>
    </row>
    <row r="95" spans="1:35" ht="29.1" customHeight="1">
      <c r="A95" s="45">
        <v>80</v>
      </c>
      <c r="B95" s="230" t="s">
        <v>184</v>
      </c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2"/>
      <c r="N95" s="53">
        <v>198</v>
      </c>
      <c r="O95" s="176"/>
      <c r="P95" s="178"/>
      <c r="Q95" s="178"/>
      <c r="R95" s="177"/>
      <c r="S95" s="182" t="s">
        <v>185</v>
      </c>
      <c r="T95" s="174"/>
      <c r="U95" s="174"/>
      <c r="V95" s="174"/>
      <c r="W95" s="175"/>
      <c r="X95" s="47">
        <v>54</v>
      </c>
      <c r="Y95" s="176"/>
      <c r="Z95" s="178"/>
      <c r="AA95" s="178"/>
      <c r="AB95" s="178"/>
      <c r="AC95" s="177"/>
      <c r="AD95" s="47">
        <v>611</v>
      </c>
      <c r="AE95" s="176"/>
      <c r="AF95" s="178"/>
      <c r="AG95" s="178"/>
      <c r="AH95" s="177"/>
      <c r="AI95" s="48" t="s">
        <v>99</v>
      </c>
    </row>
    <row r="96" spans="1:35" ht="29.1" customHeight="1">
      <c r="A96" s="45">
        <v>81</v>
      </c>
      <c r="B96" s="230" t="s">
        <v>186</v>
      </c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2"/>
      <c r="N96" s="53">
        <v>832</v>
      </c>
      <c r="O96" s="176"/>
      <c r="P96" s="178"/>
      <c r="Q96" s="178"/>
      <c r="R96" s="177"/>
      <c r="S96" s="182" t="s">
        <v>187</v>
      </c>
      <c r="T96" s="174"/>
      <c r="U96" s="174"/>
      <c r="V96" s="174"/>
      <c r="W96" s="175"/>
      <c r="X96" s="47">
        <v>833</v>
      </c>
      <c r="Y96" s="176"/>
      <c r="Z96" s="178"/>
      <c r="AA96" s="178"/>
      <c r="AB96" s="178"/>
      <c r="AC96" s="177"/>
      <c r="AD96" s="47">
        <v>834</v>
      </c>
      <c r="AE96" s="176"/>
      <c r="AF96" s="178"/>
      <c r="AG96" s="178"/>
      <c r="AH96" s="177"/>
      <c r="AI96" s="38" t="s">
        <v>99</v>
      </c>
    </row>
    <row r="97" spans="1:35" ht="29.1" customHeight="1">
      <c r="A97" s="45">
        <v>82</v>
      </c>
      <c r="B97" s="230" t="s">
        <v>188</v>
      </c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2"/>
      <c r="N97" s="53">
        <v>912</v>
      </c>
      <c r="O97" s="176"/>
      <c r="P97" s="178"/>
      <c r="Q97" s="178"/>
      <c r="R97" s="177"/>
      <c r="S97" s="182" t="s">
        <v>189</v>
      </c>
      <c r="T97" s="174"/>
      <c r="U97" s="174"/>
      <c r="V97" s="174"/>
      <c r="W97" s="175"/>
      <c r="X97" s="47">
        <v>167</v>
      </c>
      <c r="Y97" s="176"/>
      <c r="Z97" s="178"/>
      <c r="AA97" s="178"/>
      <c r="AB97" s="178"/>
      <c r="AC97" s="177"/>
      <c r="AD97" s="47">
        <v>747</v>
      </c>
      <c r="AE97" s="176"/>
      <c r="AF97" s="178"/>
      <c r="AG97" s="178"/>
      <c r="AH97" s="177"/>
      <c r="AI97" s="48" t="s">
        <v>99</v>
      </c>
    </row>
    <row r="98" spans="1:35" ht="29.1" customHeight="1">
      <c r="A98" s="45">
        <v>83</v>
      </c>
      <c r="B98" s="120" t="s">
        <v>190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2"/>
      <c r="N98" s="53">
        <v>119</v>
      </c>
      <c r="O98" s="176"/>
      <c r="P98" s="178"/>
      <c r="Q98" s="178"/>
      <c r="R98" s="177"/>
      <c r="S98" s="120" t="s">
        <v>191</v>
      </c>
      <c r="T98" s="121"/>
      <c r="U98" s="121"/>
      <c r="V98" s="121"/>
      <c r="W98" s="122"/>
      <c r="X98" s="47">
        <v>116</v>
      </c>
      <c r="Y98" s="168"/>
      <c r="Z98" s="169"/>
      <c r="AA98" s="168"/>
      <c r="AB98" s="169"/>
      <c r="AC98" s="52"/>
      <c r="AD98" s="47">
        <v>757</v>
      </c>
      <c r="AE98" s="168">
        <f>+Y98</f>
        <v>0</v>
      </c>
      <c r="AF98" s="169"/>
      <c r="AG98" s="168"/>
      <c r="AH98" s="169"/>
      <c r="AI98" s="48" t="s">
        <v>99</v>
      </c>
    </row>
    <row r="99" spans="1:35" ht="29.1" customHeight="1">
      <c r="A99" s="45">
        <v>84</v>
      </c>
      <c r="B99" s="120" t="s">
        <v>192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2"/>
      <c r="N99" s="53">
        <v>58</v>
      </c>
      <c r="O99" s="176"/>
      <c r="P99" s="178"/>
      <c r="Q99" s="178"/>
      <c r="R99" s="177"/>
      <c r="S99" s="120" t="s">
        <v>193</v>
      </c>
      <c r="T99" s="121"/>
      <c r="U99" s="121"/>
      <c r="V99" s="121"/>
      <c r="W99" s="122"/>
      <c r="X99" s="47">
        <v>870</v>
      </c>
      <c r="Y99" s="176"/>
      <c r="Z99" s="178"/>
      <c r="AA99" s="178"/>
      <c r="AB99" s="178"/>
      <c r="AC99" s="177"/>
      <c r="AD99" s="47">
        <v>871</v>
      </c>
      <c r="AE99" s="176"/>
      <c r="AF99" s="178"/>
      <c r="AG99" s="178"/>
      <c r="AH99" s="177"/>
      <c r="AI99" s="38" t="s">
        <v>99</v>
      </c>
    </row>
    <row r="100" spans="1:35" ht="29.1" customHeight="1">
      <c r="A100" s="34">
        <v>85</v>
      </c>
      <c r="B100" s="173" t="s">
        <v>194</v>
      </c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2"/>
      <c r="AD100" s="35">
        <v>1645</v>
      </c>
      <c r="AE100" s="135">
        <f>+'F1947'!O24</f>
        <v>268320</v>
      </c>
      <c r="AF100" s="125"/>
      <c r="AG100" s="125"/>
      <c r="AH100" s="124"/>
      <c r="AI100" s="38" t="s">
        <v>99</v>
      </c>
    </row>
    <row r="101" spans="1:35" ht="29.1" customHeight="1">
      <c r="A101" s="34">
        <v>86</v>
      </c>
      <c r="B101" s="120" t="s">
        <v>195</v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2"/>
      <c r="N101" s="36">
        <v>181</v>
      </c>
      <c r="O101" s="176"/>
      <c r="P101" s="178"/>
      <c r="Q101" s="178"/>
      <c r="R101" s="177"/>
      <c r="S101" s="182" t="s">
        <v>196</v>
      </c>
      <c r="T101" s="174"/>
      <c r="U101" s="174"/>
      <c r="V101" s="174"/>
      <c r="W101" s="175"/>
      <c r="X101" s="35">
        <v>881</v>
      </c>
      <c r="Y101" s="176"/>
      <c r="Z101" s="178"/>
      <c r="AA101" s="178"/>
      <c r="AB101" s="178"/>
      <c r="AC101" s="177"/>
      <c r="AD101" s="35">
        <v>882</v>
      </c>
      <c r="AE101" s="176"/>
      <c r="AF101" s="178"/>
      <c r="AG101" s="178"/>
      <c r="AH101" s="177"/>
      <c r="AI101" s="38" t="s">
        <v>99</v>
      </c>
    </row>
    <row r="102" spans="1:35" ht="29.1" customHeight="1">
      <c r="A102" s="34">
        <v>87</v>
      </c>
      <c r="B102" s="120" t="s">
        <v>197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2"/>
      <c r="N102" s="36">
        <v>1646</v>
      </c>
      <c r="O102" s="176"/>
      <c r="P102" s="178"/>
      <c r="Q102" s="178"/>
      <c r="R102" s="177"/>
      <c r="S102" s="182" t="s">
        <v>198</v>
      </c>
      <c r="T102" s="174"/>
      <c r="U102" s="174"/>
      <c r="V102" s="174"/>
      <c r="W102" s="175"/>
      <c r="X102" s="35">
        <v>1647</v>
      </c>
      <c r="Y102" s="176"/>
      <c r="Z102" s="178"/>
      <c r="AA102" s="178"/>
      <c r="AB102" s="178"/>
      <c r="AC102" s="177"/>
      <c r="AD102" s="35">
        <v>1648</v>
      </c>
      <c r="AE102" s="176"/>
      <c r="AF102" s="178"/>
      <c r="AG102" s="178"/>
      <c r="AH102" s="177"/>
      <c r="AI102" s="38" t="s">
        <v>99</v>
      </c>
    </row>
    <row r="103" spans="1:35">
      <c r="A103" s="132" t="s">
        <v>199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4"/>
    </row>
    <row r="104" spans="1:35" ht="15" customHeight="1">
      <c r="A104" s="34">
        <v>88</v>
      </c>
      <c r="B104" s="120" t="s">
        <v>200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2"/>
      <c r="AD104" s="51">
        <v>900</v>
      </c>
      <c r="AE104" s="126"/>
      <c r="AF104" s="127"/>
      <c r="AG104" s="127"/>
      <c r="AH104" s="128"/>
      <c r="AI104" s="38" t="s">
        <v>80</v>
      </c>
    </row>
    <row r="105" spans="1:35" ht="15" customHeight="1">
      <c r="A105" s="34">
        <v>89</v>
      </c>
      <c r="B105" s="120" t="s">
        <v>201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2"/>
      <c r="AD105" s="58">
        <v>1796</v>
      </c>
      <c r="AE105" s="126"/>
      <c r="AF105" s="127"/>
      <c r="AG105" s="127"/>
      <c r="AH105" s="128"/>
      <c r="AI105" s="38" t="s">
        <v>202</v>
      </c>
    </row>
    <row r="106" spans="1:35" ht="15" customHeight="1">
      <c r="A106" s="34">
        <v>90</v>
      </c>
      <c r="B106" s="120" t="s">
        <v>203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2"/>
      <c r="AD106" s="58">
        <v>1827</v>
      </c>
      <c r="AE106" s="126"/>
      <c r="AF106" s="127"/>
      <c r="AG106" s="127"/>
      <c r="AH106" s="128"/>
      <c r="AI106" s="38" t="s">
        <v>202</v>
      </c>
    </row>
    <row r="107" spans="1:35">
      <c r="A107" s="34">
        <v>91</v>
      </c>
      <c r="B107" s="233" t="s">
        <v>204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5"/>
      <c r="AD107" s="59">
        <v>305</v>
      </c>
      <c r="AE107" s="168">
        <f>+AE64-AE100</f>
        <v>27029767.669065561</v>
      </c>
      <c r="AF107" s="169"/>
      <c r="AG107" s="168"/>
      <c r="AH107" s="169"/>
      <c r="AI107" s="49" t="s">
        <v>205</v>
      </c>
    </row>
    <row r="108" spans="1:35">
      <c r="A108" s="202" t="s">
        <v>206</v>
      </c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1"/>
    </row>
    <row r="109" spans="1:35">
      <c r="A109" s="236" t="s">
        <v>207</v>
      </c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8"/>
      <c r="AE109" s="239"/>
      <c r="AF109" s="240"/>
      <c r="AG109" s="240"/>
      <c r="AH109" s="240"/>
      <c r="AI109" s="241"/>
    </row>
    <row r="110" spans="1:35">
      <c r="A110" s="34">
        <v>92</v>
      </c>
      <c r="B110" s="258" t="s">
        <v>208</v>
      </c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60"/>
      <c r="N110" s="58">
        <v>85</v>
      </c>
      <c r="O110" s="168">
        <f>-AE107</f>
        <v>-27029767.669065561</v>
      </c>
      <c r="P110" s="169"/>
      <c r="Q110" s="52"/>
      <c r="R110" s="60" t="s">
        <v>209</v>
      </c>
      <c r="S110" s="267" t="s">
        <v>210</v>
      </c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8"/>
    </row>
    <row r="111" spans="1:35">
      <c r="A111" s="34">
        <v>93</v>
      </c>
      <c r="B111" s="258" t="s">
        <v>211</v>
      </c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60"/>
      <c r="N111" s="58">
        <v>86</v>
      </c>
      <c r="O111" s="126"/>
      <c r="P111" s="127"/>
      <c r="Q111" s="128"/>
      <c r="R111" s="60" t="s">
        <v>212</v>
      </c>
      <c r="S111" s="61">
        <v>95</v>
      </c>
      <c r="T111" s="258" t="s">
        <v>213</v>
      </c>
      <c r="U111" s="259"/>
      <c r="V111" s="259"/>
      <c r="W111" s="259"/>
      <c r="X111" s="259"/>
      <c r="Y111" s="259"/>
      <c r="Z111" s="259"/>
      <c r="AA111" s="259"/>
      <c r="AB111" s="259"/>
      <c r="AC111" s="260"/>
      <c r="AD111" s="58">
        <v>90</v>
      </c>
      <c r="AE111" s="168">
        <f>+AE107</f>
        <v>27029767.669065561</v>
      </c>
      <c r="AF111" s="169"/>
      <c r="AG111" s="168"/>
      <c r="AH111" s="169"/>
      <c r="AI111" s="38" t="s">
        <v>202</v>
      </c>
    </row>
    <row r="112" spans="1:35">
      <c r="A112" s="261" t="s">
        <v>214</v>
      </c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3"/>
      <c r="S112" s="61">
        <v>96</v>
      </c>
      <c r="T112" s="258" t="s">
        <v>215</v>
      </c>
      <c r="U112" s="259"/>
      <c r="V112" s="259"/>
      <c r="W112" s="259"/>
      <c r="X112" s="259"/>
      <c r="Y112" s="259"/>
      <c r="Z112" s="259"/>
      <c r="AA112" s="259"/>
      <c r="AB112" s="259"/>
      <c r="AC112" s="260"/>
      <c r="AD112" s="58">
        <v>39</v>
      </c>
      <c r="AE112" s="126"/>
      <c r="AF112" s="127"/>
      <c r="AG112" s="127"/>
      <c r="AH112" s="128"/>
      <c r="AI112" s="38" t="s">
        <v>202</v>
      </c>
    </row>
    <row r="113" spans="1:35">
      <c r="A113" s="34">
        <v>94</v>
      </c>
      <c r="B113" s="258" t="s">
        <v>216</v>
      </c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60"/>
      <c r="N113" s="58">
        <v>87</v>
      </c>
      <c r="O113" s="126"/>
      <c r="P113" s="127"/>
      <c r="Q113" s="128"/>
      <c r="R113" s="60" t="s">
        <v>217</v>
      </c>
      <c r="S113" s="61">
        <v>97</v>
      </c>
      <c r="T113" s="264" t="s">
        <v>218</v>
      </c>
      <c r="U113" s="265"/>
      <c r="V113" s="265"/>
      <c r="W113" s="265"/>
      <c r="X113" s="265"/>
      <c r="Y113" s="265"/>
      <c r="Z113" s="265"/>
      <c r="AA113" s="265"/>
      <c r="AB113" s="265"/>
      <c r="AC113" s="266"/>
      <c r="AD113" s="58">
        <v>91</v>
      </c>
      <c r="AE113" s="126"/>
      <c r="AF113" s="127"/>
      <c r="AG113" s="127"/>
      <c r="AH113" s="128"/>
      <c r="AI113" s="38" t="s">
        <v>205</v>
      </c>
    </row>
    <row r="114" spans="1:35">
      <c r="A114" s="242" t="s">
        <v>219</v>
      </c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4"/>
      <c r="S114" s="245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</row>
    <row r="115" spans="1:35">
      <c r="A115" s="247" t="s">
        <v>220</v>
      </c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8"/>
      <c r="N115" s="249" t="s">
        <v>221</v>
      </c>
      <c r="O115" s="250"/>
      <c r="P115" s="250"/>
      <c r="Q115" s="250"/>
      <c r="R115" s="251"/>
      <c r="S115" s="252" t="s">
        <v>222</v>
      </c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4"/>
    </row>
    <row r="116" spans="1:35">
      <c r="A116" s="62">
        <v>301</v>
      </c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  <c r="N116" s="58">
        <v>306</v>
      </c>
      <c r="O116" s="255"/>
      <c r="P116" s="256"/>
      <c r="Q116" s="256"/>
      <c r="R116" s="257"/>
      <c r="S116" s="61">
        <v>98</v>
      </c>
      <c r="T116" s="258" t="s">
        <v>223</v>
      </c>
      <c r="U116" s="259"/>
      <c r="V116" s="259"/>
      <c r="W116" s="259"/>
      <c r="X116" s="259"/>
      <c r="Y116" s="259"/>
      <c r="Z116" s="259"/>
      <c r="AA116" s="259"/>
      <c r="AB116" s="259"/>
      <c r="AC116" s="260"/>
      <c r="AD116" s="58">
        <v>92</v>
      </c>
      <c r="AE116" s="126"/>
      <c r="AF116" s="127"/>
      <c r="AG116" s="127"/>
      <c r="AH116" s="128"/>
      <c r="AI116" s="38" t="s">
        <v>202</v>
      </c>
    </row>
    <row r="117" spans="1:35">
      <c r="A117" s="284">
        <v>780</v>
      </c>
      <c r="B117" s="287" t="s">
        <v>224</v>
      </c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9"/>
      <c r="N117" s="63"/>
      <c r="O117" s="258" t="s">
        <v>225</v>
      </c>
      <c r="P117" s="259"/>
      <c r="Q117" s="259"/>
      <c r="R117" s="260"/>
      <c r="S117" s="245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</row>
    <row r="118" spans="1:35">
      <c r="A118" s="285"/>
      <c r="B118" s="290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2"/>
      <c r="N118" s="63"/>
      <c r="O118" s="258" t="s">
        <v>226</v>
      </c>
      <c r="P118" s="259"/>
      <c r="Q118" s="259"/>
      <c r="R118" s="260"/>
      <c r="S118" s="61">
        <v>99</v>
      </c>
      <c r="T118" s="258" t="s">
        <v>227</v>
      </c>
      <c r="U118" s="259"/>
      <c r="V118" s="259"/>
      <c r="W118" s="259"/>
      <c r="X118" s="259"/>
      <c r="Y118" s="259"/>
      <c r="Z118" s="259"/>
      <c r="AA118" s="259"/>
      <c r="AB118" s="259"/>
      <c r="AC118" s="260"/>
      <c r="AD118" s="58">
        <v>93</v>
      </c>
      <c r="AE118" s="126"/>
      <c r="AF118" s="127"/>
      <c r="AG118" s="127"/>
      <c r="AH118" s="128"/>
      <c r="AI118" s="38" t="s">
        <v>202</v>
      </c>
    </row>
    <row r="119" spans="1:35">
      <c r="A119" s="285"/>
      <c r="B119" s="290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2"/>
      <c r="N119" s="63"/>
      <c r="O119" s="258" t="s">
        <v>228</v>
      </c>
      <c r="P119" s="259"/>
      <c r="Q119" s="259"/>
      <c r="R119" s="260"/>
      <c r="S119" s="245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</row>
    <row r="120" spans="1:35">
      <c r="A120" s="285"/>
      <c r="B120" s="290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2"/>
      <c r="N120" s="63"/>
      <c r="O120" s="258" t="s">
        <v>229</v>
      </c>
      <c r="P120" s="259"/>
      <c r="Q120" s="259"/>
      <c r="R120" s="260"/>
      <c r="S120" s="61">
        <v>100</v>
      </c>
      <c r="T120" s="258" t="s">
        <v>230</v>
      </c>
      <c r="U120" s="259"/>
      <c r="V120" s="259"/>
      <c r="W120" s="259"/>
      <c r="X120" s="259"/>
      <c r="Y120" s="259"/>
      <c r="Z120" s="259"/>
      <c r="AA120" s="259"/>
      <c r="AB120" s="259"/>
      <c r="AC120" s="260"/>
      <c r="AD120" s="58">
        <v>94</v>
      </c>
      <c r="AE120" s="126"/>
      <c r="AF120" s="127"/>
      <c r="AG120" s="127"/>
      <c r="AH120" s="128"/>
      <c r="AI120" s="38" t="s">
        <v>205</v>
      </c>
    </row>
    <row r="121" spans="1:35">
      <c r="A121" s="286"/>
      <c r="B121" s="293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5"/>
      <c r="N121" s="64"/>
      <c r="O121" s="278" t="s">
        <v>231</v>
      </c>
      <c r="P121" s="279"/>
      <c r="Q121" s="279"/>
      <c r="R121" s="280"/>
      <c r="S121" s="245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</row>
    <row r="122" spans="1:35">
      <c r="A122" s="202" t="s">
        <v>232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1"/>
    </row>
    <row r="123" spans="1:35">
      <c r="A123" s="281" t="s">
        <v>233</v>
      </c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3"/>
    </row>
    <row r="124" spans="1:35">
      <c r="A124" s="269" t="s">
        <v>234</v>
      </c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1"/>
    </row>
    <row r="125" spans="1:35">
      <c r="A125" s="272" t="s">
        <v>235</v>
      </c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4"/>
      <c r="V125" s="275" t="s">
        <v>236</v>
      </c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6"/>
    </row>
    <row r="126" spans="1:35" ht="15.6" customHeight="1">
      <c r="A126" s="277" t="s">
        <v>237</v>
      </c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2"/>
      <c r="V126" s="35">
        <v>461</v>
      </c>
      <c r="W126" s="123"/>
      <c r="X126" s="125"/>
      <c r="Y126" s="125"/>
      <c r="Z126" s="125"/>
      <c r="AA126" s="124"/>
      <c r="AB126" s="65"/>
      <c r="AC126" s="66">
        <v>492</v>
      </c>
      <c r="AD126" s="123"/>
      <c r="AE126" s="125"/>
      <c r="AF126" s="125"/>
      <c r="AG126" s="125"/>
      <c r="AH126" s="124"/>
      <c r="AI126" s="38" t="s">
        <v>202</v>
      </c>
    </row>
    <row r="127" spans="1:35" ht="15.6" customHeight="1">
      <c r="A127" s="277" t="s">
        <v>238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2"/>
      <c r="V127" s="35">
        <v>545</v>
      </c>
      <c r="W127" s="123"/>
      <c r="X127" s="125"/>
      <c r="Y127" s="125"/>
      <c r="Z127" s="125"/>
      <c r="AA127" s="124"/>
      <c r="AB127" s="67" t="s">
        <v>202</v>
      </c>
      <c r="AC127" s="68"/>
      <c r="AD127" s="69"/>
      <c r="AE127" s="69"/>
      <c r="AF127" s="69"/>
      <c r="AG127" s="69"/>
      <c r="AH127" s="69"/>
      <c r="AI127" s="70"/>
    </row>
    <row r="128" spans="1:35" ht="15.6" customHeight="1">
      <c r="A128" s="277" t="s">
        <v>239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2"/>
      <c r="V128" s="35">
        <v>1650</v>
      </c>
      <c r="W128" s="123"/>
      <c r="X128" s="125"/>
      <c r="Y128" s="125"/>
      <c r="Z128" s="125"/>
      <c r="AA128" s="124"/>
      <c r="AB128" s="67" t="s">
        <v>202</v>
      </c>
      <c r="AC128" s="68"/>
      <c r="AD128" s="69"/>
      <c r="AE128" s="69"/>
      <c r="AF128" s="69"/>
      <c r="AG128" s="69"/>
      <c r="AH128" s="69"/>
      <c r="AI128" s="70"/>
    </row>
    <row r="129" spans="1:35" ht="15.6" customHeight="1">
      <c r="A129" s="277" t="s">
        <v>240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2"/>
      <c r="V129" s="35">
        <v>856</v>
      </c>
      <c r="W129" s="123"/>
      <c r="X129" s="125"/>
      <c r="Y129" s="125"/>
      <c r="Z129" s="125"/>
      <c r="AA129" s="124"/>
      <c r="AB129" s="67" t="s">
        <v>202</v>
      </c>
      <c r="AC129" s="68"/>
      <c r="AD129" s="69"/>
      <c r="AE129" s="69"/>
      <c r="AF129" s="69"/>
      <c r="AG129" s="69"/>
      <c r="AH129" s="69"/>
      <c r="AI129" s="70"/>
    </row>
    <row r="130" spans="1:35" ht="15.6" customHeight="1">
      <c r="A130" s="296" t="s">
        <v>241</v>
      </c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8"/>
      <c r="V130" s="35">
        <v>547</v>
      </c>
      <c r="W130" s="123"/>
      <c r="X130" s="125"/>
      <c r="Y130" s="125"/>
      <c r="Z130" s="125"/>
      <c r="AA130" s="124"/>
      <c r="AB130" s="67" t="s">
        <v>205</v>
      </c>
      <c r="AC130" s="68"/>
      <c r="AD130" s="69"/>
      <c r="AE130" s="69"/>
      <c r="AF130" s="69"/>
      <c r="AG130" s="69"/>
      <c r="AH130" s="69"/>
      <c r="AI130" s="70"/>
    </row>
    <row r="131" spans="1:35" ht="15.6" customHeight="1">
      <c r="A131" s="277" t="s">
        <v>242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2"/>
      <c r="V131" s="35">
        <v>617</v>
      </c>
      <c r="W131" s="123"/>
      <c r="X131" s="125"/>
      <c r="Y131" s="125"/>
      <c r="Z131" s="125"/>
      <c r="AA131" s="124"/>
      <c r="AB131" s="67" t="s">
        <v>202</v>
      </c>
      <c r="AC131" s="68"/>
      <c r="AD131" s="69"/>
      <c r="AE131" s="69"/>
      <c r="AF131" s="69"/>
      <c r="AG131" s="69"/>
      <c r="AH131" s="69"/>
      <c r="AI131" s="70"/>
    </row>
    <row r="132" spans="1:35" ht="15.6" customHeight="1">
      <c r="A132" s="277" t="s">
        <v>243</v>
      </c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2"/>
      <c r="V132" s="35">
        <v>770</v>
      </c>
      <c r="W132" s="123"/>
      <c r="X132" s="125"/>
      <c r="Y132" s="125"/>
      <c r="Z132" s="125"/>
      <c r="AA132" s="124"/>
      <c r="AB132" s="67" t="s">
        <v>244</v>
      </c>
      <c r="AC132" s="68"/>
      <c r="AD132" s="69"/>
      <c r="AE132" s="69"/>
      <c r="AF132" s="69"/>
      <c r="AG132" s="69"/>
      <c r="AH132" s="69"/>
      <c r="AI132" s="70"/>
    </row>
    <row r="133" spans="1:35" ht="15.6" customHeight="1">
      <c r="A133" s="277" t="s">
        <v>245</v>
      </c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2"/>
      <c r="V133" s="35">
        <v>872</v>
      </c>
      <c r="W133" s="123"/>
      <c r="X133" s="125"/>
      <c r="Y133" s="125"/>
      <c r="Z133" s="125"/>
      <c r="AA133" s="124"/>
      <c r="AB133" s="67" t="s">
        <v>244</v>
      </c>
      <c r="AC133" s="68"/>
      <c r="AD133" s="69"/>
      <c r="AE133" s="69"/>
      <c r="AF133" s="69"/>
      <c r="AG133" s="69"/>
      <c r="AH133" s="69"/>
      <c r="AI133" s="70"/>
    </row>
    <row r="134" spans="1:35" ht="15.6" customHeight="1">
      <c r="A134" s="277" t="s">
        <v>246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2"/>
      <c r="V134" s="35">
        <v>465</v>
      </c>
      <c r="W134" s="123"/>
      <c r="X134" s="125"/>
      <c r="Y134" s="125"/>
      <c r="Z134" s="125"/>
      <c r="AA134" s="124"/>
      <c r="AB134" s="67" t="s">
        <v>244</v>
      </c>
      <c r="AC134" s="68"/>
      <c r="AD134" s="69"/>
      <c r="AE134" s="69"/>
      <c r="AF134" s="69"/>
      <c r="AG134" s="69"/>
      <c r="AH134" s="69"/>
      <c r="AI134" s="70"/>
    </row>
    <row r="135" spans="1:35" ht="15.6" customHeight="1">
      <c r="A135" s="277" t="s">
        <v>247</v>
      </c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2"/>
      <c r="V135" s="35">
        <v>494</v>
      </c>
      <c r="W135" s="123"/>
      <c r="X135" s="125"/>
      <c r="Y135" s="125"/>
      <c r="Z135" s="125"/>
      <c r="AA135" s="124"/>
      <c r="AB135" s="67" t="s">
        <v>244</v>
      </c>
      <c r="AC135" s="68"/>
      <c r="AD135" s="69"/>
      <c r="AE135" s="69"/>
      <c r="AF135" s="69"/>
      <c r="AG135" s="69"/>
      <c r="AH135" s="69"/>
      <c r="AI135" s="70"/>
    </row>
    <row r="136" spans="1:35" ht="15.6" customHeight="1">
      <c r="A136" s="277" t="s">
        <v>248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2"/>
      <c r="V136" s="35">
        <v>850</v>
      </c>
      <c r="W136" s="123"/>
      <c r="X136" s="125"/>
      <c r="Y136" s="125"/>
      <c r="Z136" s="125"/>
      <c r="AA136" s="124"/>
      <c r="AB136" s="67" t="s">
        <v>244</v>
      </c>
      <c r="AC136" s="68"/>
      <c r="AD136" s="69"/>
      <c r="AE136" s="69"/>
      <c r="AF136" s="69"/>
      <c r="AG136" s="69"/>
      <c r="AH136" s="69"/>
      <c r="AI136" s="70"/>
    </row>
    <row r="137" spans="1:35" ht="15.6" customHeight="1">
      <c r="A137" s="296" t="s">
        <v>249</v>
      </c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8"/>
      <c r="V137" s="35">
        <v>467</v>
      </c>
      <c r="W137" s="123"/>
      <c r="X137" s="125"/>
      <c r="Y137" s="125"/>
      <c r="Z137" s="125"/>
      <c r="AA137" s="124"/>
      <c r="AB137" s="67" t="s">
        <v>205</v>
      </c>
      <c r="AC137" s="68"/>
      <c r="AD137" s="69"/>
      <c r="AE137" s="69"/>
      <c r="AF137" s="69"/>
      <c r="AG137" s="69"/>
      <c r="AH137" s="69"/>
      <c r="AI137" s="70"/>
    </row>
    <row r="138" spans="1:35" ht="15.6" customHeight="1">
      <c r="A138" s="277" t="s">
        <v>250</v>
      </c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2"/>
      <c r="V138" s="35">
        <v>479</v>
      </c>
      <c r="W138" s="123"/>
      <c r="X138" s="125"/>
      <c r="Y138" s="125"/>
      <c r="Z138" s="125"/>
      <c r="AA138" s="124"/>
      <c r="AB138" s="65"/>
      <c r="AC138" s="66">
        <v>491</v>
      </c>
      <c r="AD138" s="123"/>
      <c r="AE138" s="125"/>
      <c r="AF138" s="125"/>
      <c r="AG138" s="125"/>
      <c r="AH138" s="124"/>
      <c r="AI138" s="38" t="s">
        <v>202</v>
      </c>
    </row>
    <row r="139" spans="1:35" ht="15.6" customHeight="1">
      <c r="A139" s="277" t="s">
        <v>251</v>
      </c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2"/>
      <c r="V139" s="35">
        <v>618</v>
      </c>
      <c r="W139" s="123"/>
      <c r="X139" s="125"/>
      <c r="Y139" s="125"/>
      <c r="Z139" s="125"/>
      <c r="AA139" s="124"/>
      <c r="AB139" s="67" t="s">
        <v>103</v>
      </c>
      <c r="AC139" s="66">
        <v>619</v>
      </c>
      <c r="AD139" s="123"/>
      <c r="AE139" s="125"/>
      <c r="AF139" s="125"/>
      <c r="AG139" s="125"/>
      <c r="AH139" s="124"/>
      <c r="AI139" s="38" t="s">
        <v>205</v>
      </c>
    </row>
    <row r="140" spans="1:35" ht="15.6" customHeight="1">
      <c r="A140" s="277" t="s">
        <v>252</v>
      </c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2"/>
      <c r="V140" s="309" t="s">
        <v>253</v>
      </c>
      <c r="W140" s="310"/>
      <c r="X140" s="310"/>
      <c r="Y140" s="310"/>
      <c r="Z140" s="310"/>
      <c r="AA140" s="311"/>
      <c r="AB140" s="315" t="s">
        <v>254</v>
      </c>
      <c r="AC140" s="316"/>
      <c r="AD140" s="316"/>
      <c r="AE140" s="316"/>
      <c r="AF140" s="316"/>
      <c r="AG140" s="316"/>
      <c r="AH140" s="316"/>
      <c r="AI140" s="317"/>
    </row>
    <row r="141" spans="1:35">
      <c r="A141" s="321">
        <v>896</v>
      </c>
      <c r="B141" s="322"/>
      <c r="C141" s="323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5"/>
      <c r="V141" s="312"/>
      <c r="W141" s="313"/>
      <c r="X141" s="313"/>
      <c r="Y141" s="313"/>
      <c r="Z141" s="313"/>
      <c r="AA141" s="314"/>
      <c r="AB141" s="318"/>
      <c r="AC141" s="319"/>
      <c r="AD141" s="319"/>
      <c r="AE141" s="319"/>
      <c r="AF141" s="319"/>
      <c r="AG141" s="319"/>
      <c r="AH141" s="319"/>
      <c r="AI141" s="320"/>
    </row>
    <row r="142" spans="1:35">
      <c r="A142" s="299" t="s">
        <v>255</v>
      </c>
      <c r="B142" s="300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300"/>
      <c r="AB142" s="300"/>
      <c r="AC142" s="300"/>
      <c r="AD142" s="300"/>
      <c r="AE142" s="300"/>
      <c r="AF142" s="300"/>
      <c r="AG142" s="300"/>
      <c r="AH142" s="300"/>
      <c r="AI142" s="301"/>
    </row>
    <row r="143" spans="1:35">
      <c r="A143" s="269" t="s">
        <v>256</v>
      </c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1"/>
    </row>
    <row r="144" spans="1:35" ht="15.6" customHeight="1">
      <c r="A144" s="302" t="s">
        <v>257</v>
      </c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4"/>
      <c r="AD144" s="71">
        <v>1055</v>
      </c>
      <c r="AE144" s="305"/>
      <c r="AF144" s="306"/>
      <c r="AG144" s="306"/>
      <c r="AH144" s="307"/>
      <c r="AI144" s="72" t="s">
        <v>80</v>
      </c>
    </row>
    <row r="145" spans="1:35" ht="15.6" customHeight="1">
      <c r="A145" s="308" t="s">
        <v>258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5"/>
      <c r="AD145" s="40">
        <v>1056</v>
      </c>
      <c r="AE145" s="123"/>
      <c r="AF145" s="125"/>
      <c r="AG145" s="125"/>
      <c r="AH145" s="124"/>
      <c r="AI145" s="38" t="s">
        <v>99</v>
      </c>
    </row>
    <row r="146" spans="1:35" ht="15.6" customHeight="1">
      <c r="A146" s="308" t="s">
        <v>259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5"/>
      <c r="AD146" s="40">
        <v>1057</v>
      </c>
      <c r="AE146" s="123"/>
      <c r="AF146" s="125"/>
      <c r="AG146" s="125"/>
      <c r="AH146" s="124"/>
      <c r="AI146" s="38" t="s">
        <v>99</v>
      </c>
    </row>
    <row r="147" spans="1:35" ht="15.6" customHeight="1">
      <c r="A147" s="277" t="s">
        <v>260</v>
      </c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2"/>
      <c r="AD147" s="40">
        <v>1058</v>
      </c>
      <c r="AE147" s="123"/>
      <c r="AF147" s="125"/>
      <c r="AG147" s="125"/>
      <c r="AH147" s="124"/>
      <c r="AI147" s="38" t="s">
        <v>103</v>
      </c>
    </row>
    <row r="148" spans="1:35" ht="15.6" customHeight="1">
      <c r="A148" s="308" t="s">
        <v>261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5"/>
      <c r="AD148" s="40">
        <v>1060</v>
      </c>
      <c r="AE148" s="123"/>
      <c r="AF148" s="125"/>
      <c r="AG148" s="125"/>
      <c r="AH148" s="124"/>
      <c r="AI148" s="38" t="s">
        <v>99</v>
      </c>
    </row>
    <row r="149" spans="1:35" ht="15.6" customHeight="1">
      <c r="A149" s="277" t="s">
        <v>262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2"/>
      <c r="AD149" s="40">
        <v>1061</v>
      </c>
      <c r="AE149" s="123"/>
      <c r="AF149" s="125"/>
      <c r="AG149" s="125"/>
      <c r="AH149" s="124"/>
      <c r="AI149" s="38" t="s">
        <v>103</v>
      </c>
    </row>
    <row r="150" spans="1:35" ht="15.6" customHeight="1">
      <c r="A150" s="277" t="s">
        <v>263</v>
      </c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2"/>
      <c r="AD150" s="40">
        <v>1062</v>
      </c>
      <c r="AE150" s="123"/>
      <c r="AF150" s="125"/>
      <c r="AG150" s="125"/>
      <c r="AH150" s="124"/>
      <c r="AI150" s="38" t="s">
        <v>103</v>
      </c>
    </row>
    <row r="151" spans="1:35" ht="15.6" customHeight="1">
      <c r="A151" s="277" t="s">
        <v>264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2"/>
      <c r="AD151" s="40">
        <v>1099</v>
      </c>
      <c r="AE151" s="123"/>
      <c r="AF151" s="125"/>
      <c r="AG151" s="125"/>
      <c r="AH151" s="124"/>
      <c r="AI151" s="73"/>
    </row>
    <row r="152" spans="1:35" ht="15.6" customHeight="1">
      <c r="A152" s="277" t="s">
        <v>265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2"/>
      <c r="AD152" s="40">
        <v>1100</v>
      </c>
      <c r="AE152" s="123"/>
      <c r="AF152" s="125"/>
      <c r="AG152" s="125"/>
      <c r="AH152" s="124"/>
      <c r="AI152" s="73"/>
    </row>
    <row r="153" spans="1:35" ht="15.6" customHeight="1">
      <c r="A153" s="277" t="s">
        <v>266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2"/>
      <c r="AD153" s="40">
        <v>1114</v>
      </c>
      <c r="AE153" s="123"/>
      <c r="AF153" s="125"/>
      <c r="AG153" s="125"/>
      <c r="AH153" s="124"/>
      <c r="AI153" s="73"/>
    </row>
    <row r="154" spans="1:35">
      <c r="A154" s="132" t="s">
        <v>267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4"/>
    </row>
    <row r="155" spans="1:35" ht="15.6" customHeight="1">
      <c r="A155" s="277" t="s">
        <v>268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2"/>
      <c r="AD155" s="40">
        <v>1063</v>
      </c>
      <c r="AE155" s="123"/>
      <c r="AF155" s="125"/>
      <c r="AG155" s="125"/>
      <c r="AH155" s="124"/>
      <c r="AI155" s="73"/>
    </row>
    <row r="156" spans="1:35" ht="15.6" customHeight="1">
      <c r="A156" s="277" t="s">
        <v>269</v>
      </c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2"/>
      <c r="AD156" s="40">
        <v>1064</v>
      </c>
      <c r="AE156" s="123"/>
      <c r="AF156" s="125"/>
      <c r="AG156" s="125"/>
      <c r="AH156" s="124"/>
      <c r="AI156" s="73"/>
    </row>
    <row r="157" spans="1:35" ht="15.6" customHeight="1">
      <c r="A157" s="326" t="s">
        <v>270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42">
        <v>1065</v>
      </c>
      <c r="AE157" s="323"/>
      <c r="AF157" s="324"/>
      <c r="AG157" s="324"/>
      <c r="AH157" s="325"/>
      <c r="AI157" s="74"/>
    </row>
    <row r="158" spans="1:35">
      <c r="A158" s="299" t="s">
        <v>271</v>
      </c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1"/>
    </row>
    <row r="159" spans="1:35">
      <c r="A159" s="269" t="s">
        <v>272</v>
      </c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1"/>
    </row>
    <row r="160" spans="1:35">
      <c r="A160" s="302" t="s">
        <v>273</v>
      </c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4"/>
      <c r="AD160" s="71">
        <v>701</v>
      </c>
      <c r="AE160" s="305"/>
      <c r="AF160" s="306"/>
      <c r="AG160" s="306"/>
      <c r="AH160" s="307"/>
      <c r="AI160" s="72" t="s">
        <v>80</v>
      </c>
    </row>
    <row r="161" spans="1:35">
      <c r="A161" s="277" t="s">
        <v>274</v>
      </c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2"/>
      <c r="AD161" s="40">
        <v>702</v>
      </c>
      <c r="AE161" s="123"/>
      <c r="AF161" s="125"/>
      <c r="AG161" s="125"/>
      <c r="AH161" s="124"/>
      <c r="AI161" s="38" t="s">
        <v>99</v>
      </c>
    </row>
    <row r="162" spans="1:35">
      <c r="A162" s="277" t="s">
        <v>275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2"/>
      <c r="AD162" s="40">
        <v>703</v>
      </c>
      <c r="AE162" s="123"/>
      <c r="AF162" s="125"/>
      <c r="AG162" s="125"/>
      <c r="AH162" s="124"/>
      <c r="AI162" s="38" t="s">
        <v>103</v>
      </c>
    </row>
    <row r="163" spans="1:35">
      <c r="A163" s="277" t="s">
        <v>276</v>
      </c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2"/>
      <c r="AD163" s="40">
        <v>704</v>
      </c>
      <c r="AE163" s="123"/>
      <c r="AF163" s="125"/>
      <c r="AG163" s="125"/>
      <c r="AH163" s="124"/>
      <c r="AI163" s="38" t="s">
        <v>80</v>
      </c>
    </row>
    <row r="164" spans="1:35">
      <c r="A164" s="277" t="s">
        <v>277</v>
      </c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2"/>
      <c r="AD164" s="40">
        <v>930</v>
      </c>
      <c r="AE164" s="123"/>
      <c r="AF164" s="125"/>
      <c r="AG164" s="125"/>
      <c r="AH164" s="124"/>
      <c r="AI164" s="38" t="s">
        <v>99</v>
      </c>
    </row>
    <row r="165" spans="1:35">
      <c r="A165" s="326" t="s">
        <v>278</v>
      </c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1"/>
      <c r="AD165" s="42">
        <v>705</v>
      </c>
      <c r="AE165" s="323"/>
      <c r="AF165" s="324"/>
      <c r="AG165" s="324"/>
      <c r="AH165" s="325"/>
      <c r="AI165" s="49" t="s">
        <v>103</v>
      </c>
    </row>
    <row r="166" spans="1:35">
      <c r="A166" s="299" t="s">
        <v>279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1"/>
    </row>
    <row r="167" spans="1:35">
      <c r="A167" s="269" t="s">
        <v>280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1"/>
    </row>
    <row r="168" spans="1:35">
      <c r="A168" s="272" t="s">
        <v>281</v>
      </c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6"/>
    </row>
    <row r="169" spans="1:35" ht="20.100000000000001" customHeight="1">
      <c r="A169" s="328" t="s">
        <v>282</v>
      </c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30"/>
      <c r="N169" s="331" t="s">
        <v>283</v>
      </c>
      <c r="O169" s="332"/>
      <c r="P169" s="332"/>
      <c r="Q169" s="332"/>
      <c r="R169" s="333"/>
      <c r="S169" s="334" t="s">
        <v>284</v>
      </c>
      <c r="T169" s="335"/>
      <c r="U169" s="335"/>
      <c r="V169" s="335"/>
      <c r="W169" s="335"/>
      <c r="X169" s="336"/>
      <c r="Y169" s="334" t="s">
        <v>285</v>
      </c>
      <c r="Z169" s="335"/>
      <c r="AA169" s="335"/>
      <c r="AB169" s="335"/>
      <c r="AC169" s="335"/>
      <c r="AD169" s="336"/>
      <c r="AE169" s="337" t="s">
        <v>286</v>
      </c>
      <c r="AF169" s="338"/>
      <c r="AG169" s="338"/>
      <c r="AH169" s="338"/>
      <c r="AI169" s="339"/>
    </row>
    <row r="170" spans="1:35">
      <c r="A170" s="277" t="s">
        <v>287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2"/>
      <c r="N170" s="36">
        <v>1067</v>
      </c>
      <c r="O170" s="123"/>
      <c r="P170" s="125"/>
      <c r="Q170" s="125"/>
      <c r="R170" s="124"/>
      <c r="S170" s="36">
        <v>1068</v>
      </c>
      <c r="T170" s="123"/>
      <c r="U170" s="125"/>
      <c r="V170" s="125"/>
      <c r="W170" s="125"/>
      <c r="X170" s="124"/>
      <c r="Y170" s="40">
        <v>1069</v>
      </c>
      <c r="Z170" s="123"/>
      <c r="AA170" s="125"/>
      <c r="AB170" s="125"/>
      <c r="AC170" s="125"/>
      <c r="AD170" s="124"/>
      <c r="AE170" s="40">
        <v>1070</v>
      </c>
      <c r="AF170" s="123"/>
      <c r="AG170" s="125"/>
      <c r="AH170" s="125"/>
      <c r="AI170" s="327"/>
    </row>
    <row r="171" spans="1:35">
      <c r="A171" s="277" t="s">
        <v>288</v>
      </c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36">
        <v>1071</v>
      </c>
      <c r="O171" s="123"/>
      <c r="P171" s="125"/>
      <c r="Q171" s="125"/>
      <c r="R171" s="124"/>
      <c r="S171" s="36">
        <v>1072</v>
      </c>
      <c r="T171" s="123"/>
      <c r="U171" s="125"/>
      <c r="V171" s="125"/>
      <c r="W171" s="125"/>
      <c r="X171" s="124"/>
      <c r="Y171" s="40">
        <v>1073</v>
      </c>
      <c r="Z171" s="123"/>
      <c r="AA171" s="125"/>
      <c r="AB171" s="125"/>
      <c r="AC171" s="125"/>
      <c r="AD171" s="124"/>
      <c r="AE171" s="40">
        <v>1074</v>
      </c>
      <c r="AF171" s="123"/>
      <c r="AG171" s="125"/>
      <c r="AH171" s="125"/>
      <c r="AI171" s="327"/>
    </row>
    <row r="172" spans="1:35">
      <c r="A172" s="277" t="s">
        <v>289</v>
      </c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2"/>
      <c r="N172" s="36">
        <v>798</v>
      </c>
      <c r="O172" s="123"/>
      <c r="P172" s="125"/>
      <c r="Q172" s="125"/>
      <c r="R172" s="124"/>
      <c r="S172" s="36">
        <v>801</v>
      </c>
      <c r="T172" s="123"/>
      <c r="U172" s="125"/>
      <c r="V172" s="125"/>
      <c r="W172" s="125"/>
      <c r="X172" s="124"/>
      <c r="Y172" s="212"/>
      <c r="Z172" s="213"/>
      <c r="AA172" s="213"/>
      <c r="AB172" s="213"/>
      <c r="AC172" s="213"/>
      <c r="AD172" s="214"/>
      <c r="AE172" s="212"/>
      <c r="AF172" s="213"/>
      <c r="AG172" s="213"/>
      <c r="AH172" s="213"/>
      <c r="AI172" s="213"/>
    </row>
    <row r="173" spans="1:35">
      <c r="A173" s="261" t="s">
        <v>290</v>
      </c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8"/>
    </row>
    <row r="174" spans="1:35" ht="17.100000000000001" customHeight="1">
      <c r="A174" s="328" t="s">
        <v>282</v>
      </c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30"/>
      <c r="N174" s="343" t="s">
        <v>291</v>
      </c>
      <c r="O174" s="344"/>
      <c r="P174" s="344"/>
      <c r="Q174" s="344"/>
      <c r="R174" s="345"/>
      <c r="S174" s="334" t="s">
        <v>284</v>
      </c>
      <c r="T174" s="335"/>
      <c r="U174" s="335"/>
      <c r="V174" s="335"/>
      <c r="W174" s="335"/>
      <c r="X174" s="336"/>
      <c r="Y174" s="334" t="s">
        <v>285</v>
      </c>
      <c r="Z174" s="335"/>
      <c r="AA174" s="335"/>
      <c r="AB174" s="335"/>
      <c r="AC174" s="335"/>
      <c r="AD174" s="336"/>
      <c r="AE174" s="337" t="s">
        <v>286</v>
      </c>
      <c r="AF174" s="338"/>
      <c r="AG174" s="338"/>
      <c r="AH174" s="338"/>
      <c r="AI174" s="339"/>
    </row>
    <row r="175" spans="1:35">
      <c r="A175" s="277" t="s">
        <v>287</v>
      </c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2"/>
      <c r="N175" s="36">
        <v>1076</v>
      </c>
      <c r="O175" s="123"/>
      <c r="P175" s="125"/>
      <c r="Q175" s="125"/>
      <c r="R175" s="124"/>
      <c r="S175" s="36">
        <v>1077</v>
      </c>
      <c r="T175" s="123"/>
      <c r="U175" s="125"/>
      <c r="V175" s="125"/>
      <c r="W175" s="125"/>
      <c r="X175" s="124"/>
      <c r="Y175" s="40">
        <v>1078</v>
      </c>
      <c r="Z175" s="123"/>
      <c r="AA175" s="125"/>
      <c r="AB175" s="125"/>
      <c r="AC175" s="125"/>
      <c r="AD175" s="124"/>
      <c r="AE175" s="40">
        <v>1079</v>
      </c>
      <c r="AF175" s="123"/>
      <c r="AG175" s="125"/>
      <c r="AH175" s="125"/>
      <c r="AI175" s="327"/>
    </row>
    <row r="176" spans="1:35">
      <c r="A176" s="277" t="s">
        <v>288</v>
      </c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2"/>
      <c r="N176" s="36">
        <v>1080</v>
      </c>
      <c r="O176" s="123"/>
      <c r="P176" s="125"/>
      <c r="Q176" s="125"/>
      <c r="R176" s="124"/>
      <c r="S176" s="36">
        <v>1081</v>
      </c>
      <c r="T176" s="123"/>
      <c r="U176" s="125"/>
      <c r="V176" s="125"/>
      <c r="W176" s="125"/>
      <c r="X176" s="124"/>
      <c r="Y176" s="40">
        <v>1082</v>
      </c>
      <c r="Z176" s="123"/>
      <c r="AA176" s="125"/>
      <c r="AB176" s="125"/>
      <c r="AC176" s="125"/>
      <c r="AD176" s="124"/>
      <c r="AE176" s="40">
        <v>1083</v>
      </c>
      <c r="AF176" s="123"/>
      <c r="AG176" s="125"/>
      <c r="AH176" s="125"/>
      <c r="AI176" s="327"/>
    </row>
    <row r="177" spans="1:35">
      <c r="A177" s="261" t="s">
        <v>292</v>
      </c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8"/>
    </row>
    <row r="178" spans="1:35" ht="17.100000000000001" customHeight="1">
      <c r="A178" s="328" t="s">
        <v>282</v>
      </c>
      <c r="B178" s="329"/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30"/>
      <c r="N178" s="340" t="s">
        <v>293</v>
      </c>
      <c r="O178" s="341"/>
      <c r="P178" s="341"/>
      <c r="Q178" s="341"/>
      <c r="R178" s="342"/>
      <c r="S178" s="334" t="s">
        <v>284</v>
      </c>
      <c r="T178" s="335"/>
      <c r="U178" s="335"/>
      <c r="V178" s="335"/>
      <c r="W178" s="335"/>
      <c r="X178" s="336"/>
      <c r="Y178" s="334" t="s">
        <v>285</v>
      </c>
      <c r="Z178" s="335"/>
      <c r="AA178" s="335"/>
      <c r="AB178" s="335"/>
      <c r="AC178" s="335"/>
      <c r="AD178" s="336"/>
      <c r="AE178" s="337" t="s">
        <v>286</v>
      </c>
      <c r="AF178" s="338"/>
      <c r="AG178" s="338"/>
      <c r="AH178" s="338"/>
      <c r="AI178" s="339"/>
    </row>
    <row r="179" spans="1:35">
      <c r="A179" s="277" t="s">
        <v>287</v>
      </c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2"/>
      <c r="N179" s="36">
        <v>1084</v>
      </c>
      <c r="O179" s="126"/>
      <c r="P179" s="127"/>
      <c r="Q179" s="127"/>
      <c r="R179" s="128"/>
      <c r="S179" s="36">
        <v>1085</v>
      </c>
      <c r="T179" s="123"/>
      <c r="U179" s="125"/>
      <c r="V179" s="125"/>
      <c r="W179" s="125"/>
      <c r="X179" s="124"/>
      <c r="Y179" s="40">
        <v>1086</v>
      </c>
      <c r="Z179" s="123"/>
      <c r="AA179" s="125"/>
      <c r="AB179" s="125"/>
      <c r="AC179" s="125"/>
      <c r="AD179" s="124"/>
      <c r="AE179" s="40">
        <v>1087</v>
      </c>
      <c r="AF179" s="123"/>
      <c r="AG179" s="125"/>
      <c r="AH179" s="125"/>
      <c r="AI179" s="327"/>
    </row>
    <row r="180" spans="1:35">
      <c r="A180" s="277" t="s">
        <v>288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2"/>
      <c r="N180" s="36">
        <v>1128</v>
      </c>
      <c r="O180" s="126"/>
      <c r="P180" s="127"/>
      <c r="Q180" s="127"/>
      <c r="R180" s="128"/>
      <c r="S180" s="36">
        <v>1129</v>
      </c>
      <c r="T180" s="123"/>
      <c r="U180" s="125"/>
      <c r="V180" s="125"/>
      <c r="W180" s="125"/>
      <c r="X180" s="124"/>
      <c r="Y180" s="40">
        <v>1130</v>
      </c>
      <c r="Z180" s="123"/>
      <c r="AA180" s="125"/>
      <c r="AB180" s="125"/>
      <c r="AC180" s="125"/>
      <c r="AD180" s="124"/>
      <c r="AE180" s="40">
        <v>1131</v>
      </c>
      <c r="AF180" s="123"/>
      <c r="AG180" s="125"/>
      <c r="AH180" s="125"/>
      <c r="AI180" s="327"/>
    </row>
    <row r="181" spans="1:35">
      <c r="A181" s="277" t="s">
        <v>289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2"/>
      <c r="N181" s="36">
        <v>1088</v>
      </c>
      <c r="O181" s="126"/>
      <c r="P181" s="127"/>
      <c r="Q181" s="127"/>
      <c r="R181" s="128"/>
      <c r="S181" s="36">
        <v>1089</v>
      </c>
      <c r="T181" s="123"/>
      <c r="U181" s="125"/>
      <c r="V181" s="125"/>
      <c r="W181" s="125"/>
      <c r="X181" s="124"/>
      <c r="Y181" s="212"/>
      <c r="Z181" s="213"/>
      <c r="AA181" s="213"/>
      <c r="AB181" s="213"/>
      <c r="AC181" s="213"/>
      <c r="AD181" s="214"/>
      <c r="AE181" s="212"/>
      <c r="AF181" s="213"/>
      <c r="AG181" s="213"/>
      <c r="AH181" s="213"/>
      <c r="AI181" s="213"/>
    </row>
    <row r="182" spans="1:35">
      <c r="A182" s="261" t="s">
        <v>294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8"/>
    </row>
    <row r="183" spans="1:35" ht="18.600000000000001" customHeight="1">
      <c r="A183" s="328" t="s">
        <v>295</v>
      </c>
      <c r="B183" s="329"/>
      <c r="C183" s="329"/>
      <c r="D183" s="329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30"/>
      <c r="AE183" s="337" t="s">
        <v>296</v>
      </c>
      <c r="AF183" s="338"/>
      <c r="AG183" s="338"/>
      <c r="AH183" s="338"/>
      <c r="AI183" s="339"/>
    </row>
    <row r="184" spans="1:35">
      <c r="A184" s="277" t="s">
        <v>297</v>
      </c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2"/>
      <c r="AE184" s="40">
        <v>1809</v>
      </c>
      <c r="AF184" s="126"/>
      <c r="AG184" s="127"/>
      <c r="AH184" s="127"/>
      <c r="AI184" s="346"/>
    </row>
    <row r="185" spans="1:35">
      <c r="A185" s="277" t="s">
        <v>298</v>
      </c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2"/>
      <c r="AE185" s="40">
        <v>1813</v>
      </c>
      <c r="AF185" s="126"/>
      <c r="AG185" s="127"/>
      <c r="AH185" s="127"/>
      <c r="AI185" s="346"/>
    </row>
    <row r="186" spans="1:35">
      <c r="A186" s="261" t="s">
        <v>299</v>
      </c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8"/>
    </row>
    <row r="187" spans="1:35" ht="15.6" customHeight="1">
      <c r="A187" s="277" t="s">
        <v>300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2"/>
      <c r="AE187" s="40">
        <v>1814</v>
      </c>
      <c r="AF187" s="123"/>
      <c r="AG187" s="125"/>
      <c r="AH187" s="125"/>
      <c r="AI187" s="327"/>
    </row>
    <row r="188" spans="1:35" ht="15.6" customHeight="1">
      <c r="A188" s="277" t="s">
        <v>301</v>
      </c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2"/>
      <c r="AE188" s="40">
        <v>1815</v>
      </c>
      <c r="AF188" s="123"/>
      <c r="AG188" s="125"/>
      <c r="AH188" s="125"/>
      <c r="AI188" s="327"/>
    </row>
    <row r="189" spans="1:35" ht="15.6" customHeight="1">
      <c r="A189" s="326" t="s">
        <v>302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1"/>
      <c r="AE189" s="42">
        <v>1816</v>
      </c>
      <c r="AF189" s="323"/>
      <c r="AG189" s="324"/>
      <c r="AH189" s="324"/>
      <c r="AI189" s="348"/>
    </row>
    <row r="190" spans="1:35">
      <c r="A190" s="299" t="s">
        <v>303</v>
      </c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301"/>
    </row>
    <row r="191" spans="1:35">
      <c r="A191" s="269" t="s">
        <v>304</v>
      </c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1"/>
    </row>
    <row r="192" spans="1:35" ht="14.45" customHeight="1">
      <c r="A192" s="302" t="s">
        <v>305</v>
      </c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4"/>
      <c r="AD192" s="71">
        <v>1651</v>
      </c>
      <c r="AE192" s="305"/>
      <c r="AF192" s="306"/>
      <c r="AG192" s="306"/>
      <c r="AH192" s="307"/>
      <c r="AI192" s="72" t="s">
        <v>80</v>
      </c>
    </row>
    <row r="193" spans="1:35" ht="14.45" customHeight="1">
      <c r="A193" s="277" t="s">
        <v>306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2"/>
      <c r="AD193" s="40">
        <v>1652</v>
      </c>
      <c r="AE193" s="123"/>
      <c r="AF193" s="125"/>
      <c r="AG193" s="125"/>
      <c r="AH193" s="124"/>
      <c r="AI193" s="38" t="s">
        <v>80</v>
      </c>
    </row>
    <row r="194" spans="1:35" ht="14.45" customHeight="1">
      <c r="A194" s="277" t="s">
        <v>307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2"/>
      <c r="AD194" s="40">
        <v>1653</v>
      </c>
      <c r="AE194" s="123"/>
      <c r="AF194" s="125"/>
      <c r="AG194" s="125"/>
      <c r="AH194" s="124"/>
      <c r="AI194" s="38" t="s">
        <v>99</v>
      </c>
    </row>
    <row r="195" spans="1:35" ht="14.45" customHeight="1">
      <c r="A195" s="326" t="s">
        <v>308</v>
      </c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1"/>
      <c r="AD195" s="42">
        <v>1654</v>
      </c>
      <c r="AE195" s="323"/>
      <c r="AF195" s="324"/>
      <c r="AG195" s="324"/>
      <c r="AH195" s="325"/>
      <c r="AI195" s="49" t="s">
        <v>103</v>
      </c>
    </row>
    <row r="196" spans="1:35">
      <c r="A196" s="347" t="s">
        <v>309</v>
      </c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1"/>
    </row>
    <row r="197" spans="1:35">
      <c r="A197" s="269" t="s">
        <v>310</v>
      </c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1"/>
    </row>
    <row r="198" spans="1:35">
      <c r="A198" s="272" t="s">
        <v>311</v>
      </c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6"/>
    </row>
    <row r="199" spans="1:35" ht="15.6" customHeight="1">
      <c r="A199" s="277" t="s">
        <v>312</v>
      </c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2"/>
      <c r="AE199" s="35">
        <v>783</v>
      </c>
      <c r="AF199" s="126"/>
      <c r="AG199" s="127"/>
      <c r="AH199" s="127"/>
      <c r="AI199" s="346"/>
    </row>
    <row r="200" spans="1:35" ht="15.6" customHeight="1">
      <c r="A200" s="277" t="s">
        <v>313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2"/>
      <c r="AE200" s="35">
        <v>976</v>
      </c>
      <c r="AF200" s="126"/>
      <c r="AG200" s="127"/>
      <c r="AH200" s="127"/>
      <c r="AI200" s="346"/>
    </row>
    <row r="201" spans="1:35" ht="15.6" customHeight="1">
      <c r="A201" s="277" t="s">
        <v>314</v>
      </c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2"/>
      <c r="AE201" s="35">
        <v>978</v>
      </c>
      <c r="AF201" s="126"/>
      <c r="AG201" s="127"/>
      <c r="AH201" s="127"/>
      <c r="AI201" s="346"/>
    </row>
    <row r="202" spans="1:35" ht="15.6" customHeight="1">
      <c r="A202" s="277" t="s">
        <v>315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2"/>
      <c r="AE202" s="35">
        <v>1020</v>
      </c>
      <c r="AF202" s="126"/>
      <c r="AG202" s="127"/>
      <c r="AH202" s="127"/>
      <c r="AI202" s="346"/>
    </row>
    <row r="203" spans="1:35" ht="15.6" customHeight="1">
      <c r="A203" s="277" t="s">
        <v>316</v>
      </c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2"/>
      <c r="AE203" s="35">
        <v>1019</v>
      </c>
      <c r="AF203" s="126"/>
      <c r="AG203" s="127"/>
      <c r="AH203" s="127"/>
      <c r="AI203" s="346"/>
    </row>
    <row r="204" spans="1:35" ht="15.6" customHeight="1">
      <c r="A204" s="277" t="s">
        <v>317</v>
      </c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2"/>
      <c r="AE204" s="35">
        <v>974</v>
      </c>
      <c r="AF204" s="126"/>
      <c r="AG204" s="127"/>
      <c r="AH204" s="127"/>
      <c r="AI204" s="346"/>
    </row>
    <row r="205" spans="1:35">
      <c r="A205" s="261" t="s">
        <v>318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8"/>
    </row>
    <row r="206" spans="1:35" ht="15.6" customHeight="1">
      <c r="A206" s="277" t="s">
        <v>319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2"/>
      <c r="AE206" s="35">
        <v>122</v>
      </c>
      <c r="AF206" s="211"/>
      <c r="AG206" s="178"/>
      <c r="AH206" s="178"/>
      <c r="AI206" s="177"/>
    </row>
    <row r="207" spans="1:35" ht="15.6" customHeight="1">
      <c r="A207" s="277" t="s">
        <v>320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2"/>
      <c r="AE207" s="35">
        <v>123</v>
      </c>
      <c r="AF207" s="211"/>
      <c r="AG207" s="178"/>
      <c r="AH207" s="178"/>
      <c r="AI207" s="177"/>
    </row>
    <row r="208" spans="1:35" ht="15.6" customHeight="1">
      <c r="A208" s="277" t="s">
        <v>321</v>
      </c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2"/>
      <c r="AE208" s="35">
        <v>101</v>
      </c>
      <c r="AF208" s="211"/>
      <c r="AG208" s="178"/>
      <c r="AH208" s="178"/>
      <c r="AI208" s="177"/>
    </row>
    <row r="209" spans="1:35" ht="15.6" customHeight="1">
      <c r="A209" s="277" t="s">
        <v>322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2"/>
      <c r="AE209" s="35">
        <v>102</v>
      </c>
      <c r="AF209" s="211"/>
      <c r="AG209" s="178"/>
      <c r="AH209" s="178"/>
      <c r="AI209" s="177"/>
    </row>
    <row r="210" spans="1:35" ht="15.6" customHeight="1">
      <c r="A210" s="277" t="s">
        <v>323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2"/>
      <c r="AE210" s="35">
        <v>784</v>
      </c>
      <c r="AF210" s="211"/>
      <c r="AG210" s="178"/>
      <c r="AH210" s="178"/>
      <c r="AI210" s="177"/>
    </row>
    <row r="211" spans="1:35" ht="15.6" customHeight="1">
      <c r="A211" s="277" t="s">
        <v>324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2"/>
      <c r="AE211" s="35">
        <v>129</v>
      </c>
      <c r="AF211" s="211"/>
      <c r="AG211" s="178"/>
      <c r="AH211" s="178"/>
      <c r="AI211" s="177"/>
    </row>
    <row r="212" spans="1:35" ht="15.6" customHeight="1">
      <c r="A212" s="277" t="s">
        <v>325</v>
      </c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2"/>
      <c r="AE212" s="35">
        <v>648</v>
      </c>
      <c r="AF212" s="211"/>
      <c r="AG212" s="178"/>
      <c r="AH212" s="178"/>
      <c r="AI212" s="177"/>
    </row>
    <row r="213" spans="1:35" ht="15.6" customHeight="1">
      <c r="A213" s="277" t="s">
        <v>326</v>
      </c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2"/>
      <c r="AE213" s="35">
        <v>647</v>
      </c>
      <c r="AF213" s="211"/>
      <c r="AG213" s="178"/>
      <c r="AH213" s="178"/>
      <c r="AI213" s="177"/>
    </row>
    <row r="214" spans="1:35" ht="15.6" customHeight="1">
      <c r="A214" s="277" t="s">
        <v>327</v>
      </c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2"/>
      <c r="AE214" s="35">
        <v>1003</v>
      </c>
      <c r="AF214" s="349"/>
      <c r="AG214" s="350"/>
      <c r="AH214" s="350"/>
      <c r="AI214" s="350"/>
    </row>
    <row r="215" spans="1:35" ht="15.6" customHeight="1">
      <c r="A215" s="277" t="s">
        <v>328</v>
      </c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2"/>
      <c r="AE215" s="35">
        <v>1004</v>
      </c>
      <c r="AF215" s="349"/>
      <c r="AG215" s="350"/>
      <c r="AH215" s="350"/>
      <c r="AI215" s="350"/>
    </row>
    <row r="216" spans="1:35" ht="15.6" customHeight="1">
      <c r="A216" s="277" t="s">
        <v>329</v>
      </c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2"/>
      <c r="AE216" s="35">
        <v>843</v>
      </c>
      <c r="AF216" s="211"/>
      <c r="AG216" s="178"/>
      <c r="AH216" s="178"/>
      <c r="AI216" s="177"/>
    </row>
    <row r="217" spans="1:35">
      <c r="A217" s="261" t="s">
        <v>330</v>
      </c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8"/>
    </row>
    <row r="218" spans="1:35" s="75" customFormat="1" ht="15.6" customHeight="1">
      <c r="A218" s="277" t="s">
        <v>331</v>
      </c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2"/>
      <c r="AE218" s="35">
        <v>1005</v>
      </c>
      <c r="AF218" s="123"/>
      <c r="AG218" s="125"/>
      <c r="AH218" s="125"/>
      <c r="AI218" s="327"/>
    </row>
    <row r="219" spans="1:35" s="75" customFormat="1" ht="15.6" customHeight="1">
      <c r="A219" s="277" t="s">
        <v>332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2"/>
      <c r="AE219" s="35">
        <v>975</v>
      </c>
      <c r="AF219" s="123"/>
      <c r="AG219" s="125"/>
      <c r="AH219" s="125"/>
      <c r="AI219" s="327"/>
    </row>
    <row r="220" spans="1:35" s="75" customFormat="1" ht="15.6" customHeight="1">
      <c r="A220" s="277" t="s">
        <v>333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2"/>
      <c r="AE220" s="35">
        <v>1021</v>
      </c>
      <c r="AF220" s="123"/>
      <c r="AG220" s="125"/>
      <c r="AH220" s="125"/>
      <c r="AI220" s="327"/>
    </row>
    <row r="221" spans="1:35" s="75" customFormat="1" ht="15.6" customHeight="1">
      <c r="A221" s="277" t="s">
        <v>334</v>
      </c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2"/>
      <c r="AE221" s="35">
        <v>1191</v>
      </c>
      <c r="AF221" s="123"/>
      <c r="AG221" s="125"/>
      <c r="AH221" s="125"/>
      <c r="AI221" s="327"/>
    </row>
    <row r="222" spans="1:35" s="75" customFormat="1" ht="15.6" customHeight="1">
      <c r="A222" s="277" t="s">
        <v>335</v>
      </c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2"/>
      <c r="AE222" s="35">
        <v>1192</v>
      </c>
      <c r="AF222" s="123"/>
      <c r="AG222" s="125"/>
      <c r="AH222" s="125"/>
      <c r="AI222" s="327"/>
    </row>
    <row r="223" spans="1:35" s="75" customFormat="1" ht="15.6" customHeight="1">
      <c r="A223" s="277" t="s">
        <v>336</v>
      </c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2"/>
      <c r="AE223" s="35">
        <v>1193</v>
      </c>
      <c r="AF223" s="123"/>
      <c r="AG223" s="125"/>
      <c r="AH223" s="125"/>
      <c r="AI223" s="327"/>
    </row>
    <row r="224" spans="1:35" s="75" customFormat="1" ht="15.6" customHeight="1">
      <c r="A224" s="277" t="s">
        <v>337</v>
      </c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2"/>
      <c r="AE224" s="35">
        <v>1194</v>
      </c>
      <c r="AF224" s="123"/>
      <c r="AG224" s="125"/>
      <c r="AH224" s="125"/>
      <c r="AI224" s="327"/>
    </row>
    <row r="225" spans="1:35" s="75" customFormat="1" ht="15.6" customHeight="1">
      <c r="A225" s="277" t="s">
        <v>338</v>
      </c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2"/>
      <c r="AE225" s="35">
        <v>1782</v>
      </c>
      <c r="AF225" s="123"/>
      <c r="AG225" s="125"/>
      <c r="AH225" s="125"/>
      <c r="AI225" s="327"/>
    </row>
    <row r="226" spans="1:35" s="75" customFormat="1" ht="15.6" customHeight="1">
      <c r="A226" s="277" t="s">
        <v>339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2"/>
      <c r="AE226" s="35">
        <v>1783</v>
      </c>
      <c r="AF226" s="123"/>
      <c r="AG226" s="125"/>
      <c r="AH226" s="125"/>
      <c r="AI226" s="327"/>
    </row>
    <row r="227" spans="1:35">
      <c r="A227" s="261" t="s">
        <v>340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8"/>
    </row>
    <row r="228" spans="1:35" ht="15.6" customHeight="1">
      <c r="A228" s="277" t="s">
        <v>341</v>
      </c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2"/>
      <c r="AE228" s="35">
        <v>1195</v>
      </c>
      <c r="AF228" s="126"/>
      <c r="AG228" s="127"/>
      <c r="AH228" s="127"/>
      <c r="AI228" s="346"/>
    </row>
    <row r="229" spans="1:35" ht="15.6" customHeight="1">
      <c r="A229" s="277" t="s">
        <v>342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2"/>
      <c r="AE229" s="35">
        <v>1691</v>
      </c>
      <c r="AF229" s="126"/>
      <c r="AG229" s="127"/>
      <c r="AH229" s="127"/>
      <c r="AI229" s="346"/>
    </row>
    <row r="230" spans="1:35" ht="15.6" customHeight="1">
      <c r="A230" s="277" t="s">
        <v>343</v>
      </c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2"/>
      <c r="AE230" s="35">
        <v>1196</v>
      </c>
      <c r="AF230" s="126"/>
      <c r="AG230" s="127"/>
      <c r="AH230" s="127"/>
      <c r="AI230" s="346"/>
    </row>
    <row r="231" spans="1:35" ht="15.6" customHeight="1">
      <c r="A231" s="277" t="s">
        <v>344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2"/>
      <c r="AE231" s="35">
        <v>1197</v>
      </c>
      <c r="AF231" s="126"/>
      <c r="AG231" s="127"/>
      <c r="AH231" s="127"/>
      <c r="AI231" s="346"/>
    </row>
    <row r="232" spans="1:35" ht="15.6" customHeight="1">
      <c r="A232" s="277" t="s">
        <v>345</v>
      </c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2"/>
      <c r="AE232" s="35">
        <v>238</v>
      </c>
      <c r="AF232" s="126"/>
      <c r="AG232" s="127"/>
      <c r="AH232" s="127"/>
      <c r="AI232" s="346"/>
    </row>
    <row r="233" spans="1:35" ht="15.6" customHeight="1">
      <c r="A233" s="277" t="s">
        <v>346</v>
      </c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2"/>
      <c r="AE233" s="35">
        <v>1586</v>
      </c>
      <c r="AF233" s="126"/>
      <c r="AG233" s="127"/>
      <c r="AH233" s="127"/>
      <c r="AI233" s="346"/>
    </row>
    <row r="234" spans="1:35">
      <c r="A234" s="261" t="s">
        <v>347</v>
      </c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8"/>
    </row>
    <row r="235" spans="1:35" ht="15.6" customHeight="1">
      <c r="A235" s="277" t="s">
        <v>348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2"/>
      <c r="AE235" s="35">
        <v>1823</v>
      </c>
      <c r="AF235" s="123"/>
      <c r="AG235" s="125"/>
      <c r="AH235" s="125"/>
      <c r="AI235" s="327"/>
    </row>
    <row r="236" spans="1:35" ht="15.6" customHeight="1">
      <c r="A236" s="277" t="s">
        <v>349</v>
      </c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2"/>
      <c r="AE236" s="40">
        <v>1824</v>
      </c>
      <c r="AF236" s="123"/>
      <c r="AG236" s="125"/>
      <c r="AH236" s="125"/>
      <c r="AI236" s="327"/>
    </row>
    <row r="237" spans="1:35" ht="15.6" customHeight="1">
      <c r="A237" s="277" t="s">
        <v>350</v>
      </c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2"/>
      <c r="AE237" s="40">
        <v>1825</v>
      </c>
      <c r="AF237" s="123"/>
      <c r="AG237" s="125"/>
      <c r="AH237" s="125"/>
      <c r="AI237" s="327"/>
    </row>
    <row r="238" spans="1:35" ht="15.6" customHeight="1">
      <c r="A238" s="326" t="s">
        <v>351</v>
      </c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1"/>
      <c r="AE238" s="42">
        <v>1826</v>
      </c>
      <c r="AF238" s="323"/>
      <c r="AG238" s="324"/>
      <c r="AH238" s="324"/>
      <c r="AI238" s="348"/>
    </row>
    <row r="239" spans="1:35">
      <c r="A239" s="299" t="s">
        <v>352</v>
      </c>
      <c r="B239" s="300"/>
      <c r="C239" s="300"/>
      <c r="D239" s="300"/>
      <c r="E239" s="300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  <c r="AA239" s="300"/>
      <c r="AB239" s="300"/>
      <c r="AC239" s="300"/>
      <c r="AD239" s="300"/>
      <c r="AE239" s="300"/>
      <c r="AF239" s="300"/>
      <c r="AG239" s="300"/>
      <c r="AH239" s="300"/>
      <c r="AI239" s="301"/>
    </row>
    <row r="240" spans="1:35">
      <c r="A240" s="269" t="s">
        <v>353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1"/>
    </row>
    <row r="241" spans="1:35">
      <c r="A241" s="351" t="s">
        <v>354</v>
      </c>
      <c r="B241" s="352"/>
      <c r="C241" s="352"/>
      <c r="D241" s="352"/>
      <c r="E241" s="352"/>
      <c r="F241" s="352"/>
      <c r="G241" s="352"/>
      <c r="H241" s="352"/>
      <c r="I241" s="352"/>
      <c r="J241" s="352"/>
      <c r="K241" s="352"/>
      <c r="L241" s="353"/>
      <c r="M241" s="357" t="s">
        <v>355</v>
      </c>
      <c r="N241" s="358"/>
      <c r="O241" s="358"/>
      <c r="P241" s="358"/>
      <c r="Q241" s="359"/>
      <c r="R241" s="363" t="s">
        <v>356</v>
      </c>
      <c r="S241" s="352"/>
      <c r="T241" s="352"/>
      <c r="U241" s="352"/>
      <c r="V241" s="352"/>
      <c r="W241" s="353"/>
      <c r="X241" s="365" t="s">
        <v>357</v>
      </c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7"/>
      <c r="AI241" s="368"/>
    </row>
    <row r="242" spans="1:35">
      <c r="A242" s="354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6"/>
      <c r="M242" s="360"/>
      <c r="N242" s="361"/>
      <c r="O242" s="361"/>
      <c r="P242" s="361"/>
      <c r="Q242" s="362"/>
      <c r="R242" s="364"/>
      <c r="S242" s="355"/>
      <c r="T242" s="355"/>
      <c r="U242" s="355"/>
      <c r="V242" s="355"/>
      <c r="W242" s="356"/>
      <c r="X242" s="331" t="s">
        <v>358</v>
      </c>
      <c r="Y242" s="332"/>
      <c r="Z242" s="332"/>
      <c r="AA242" s="332"/>
      <c r="AB242" s="332"/>
      <c r="AC242" s="333"/>
      <c r="AD242" s="331" t="s">
        <v>359</v>
      </c>
      <c r="AE242" s="332"/>
      <c r="AF242" s="332"/>
      <c r="AG242" s="332"/>
      <c r="AH242" s="333"/>
      <c r="AI242" s="369"/>
    </row>
    <row r="243" spans="1:35" s="78" customFormat="1" ht="24.6" customHeight="1">
      <c r="A243" s="308" t="s">
        <v>360</v>
      </c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5"/>
      <c r="M243" s="76">
        <v>1008</v>
      </c>
      <c r="N243" s="176"/>
      <c r="O243" s="178"/>
      <c r="P243" s="178"/>
      <c r="Q243" s="177"/>
      <c r="R243" s="77">
        <v>1009</v>
      </c>
      <c r="S243" s="176"/>
      <c r="T243" s="178"/>
      <c r="U243" s="178"/>
      <c r="V243" s="178"/>
      <c r="W243" s="177"/>
      <c r="X243" s="76">
        <v>1010</v>
      </c>
      <c r="Y243" s="176"/>
      <c r="Z243" s="178"/>
      <c r="AA243" s="178"/>
      <c r="AB243" s="178"/>
      <c r="AC243" s="177"/>
      <c r="AD243" s="76">
        <v>1356</v>
      </c>
      <c r="AE243" s="176"/>
      <c r="AF243" s="178"/>
      <c r="AG243" s="178"/>
      <c r="AH243" s="177"/>
      <c r="AI243" s="38" t="s">
        <v>80</v>
      </c>
    </row>
    <row r="244" spans="1:35" s="78" customFormat="1">
      <c r="A244" s="277" t="s">
        <v>361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2"/>
      <c r="M244" s="76">
        <v>1011</v>
      </c>
      <c r="N244" s="123"/>
      <c r="O244" s="125"/>
      <c r="P244" s="125"/>
      <c r="Q244" s="124"/>
      <c r="R244" s="77">
        <v>1012</v>
      </c>
      <c r="S244" s="123"/>
      <c r="T244" s="125"/>
      <c r="U244" s="125"/>
      <c r="V244" s="125"/>
      <c r="W244" s="124"/>
      <c r="X244" s="76">
        <v>1013</v>
      </c>
      <c r="Y244" s="123"/>
      <c r="Z244" s="125"/>
      <c r="AA244" s="125"/>
      <c r="AB244" s="125"/>
      <c r="AC244" s="124"/>
      <c r="AD244" s="76">
        <v>1357</v>
      </c>
      <c r="AE244" s="123"/>
      <c r="AF244" s="125"/>
      <c r="AG244" s="125"/>
      <c r="AH244" s="124"/>
      <c r="AI244" s="38" t="s">
        <v>99</v>
      </c>
    </row>
    <row r="245" spans="1:35" s="78" customFormat="1" ht="24.6" customHeight="1">
      <c r="A245" s="308" t="s">
        <v>362</v>
      </c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5"/>
      <c r="M245" s="76">
        <v>1358</v>
      </c>
      <c r="N245" s="176"/>
      <c r="O245" s="178"/>
      <c r="P245" s="178"/>
      <c r="Q245" s="177"/>
      <c r="R245" s="77">
        <v>1359</v>
      </c>
      <c r="S245" s="176"/>
      <c r="T245" s="178"/>
      <c r="U245" s="178"/>
      <c r="V245" s="178"/>
      <c r="W245" s="177"/>
      <c r="X245" s="76">
        <v>1360</v>
      </c>
      <c r="Y245" s="176"/>
      <c r="Z245" s="178"/>
      <c r="AA245" s="178"/>
      <c r="AB245" s="178"/>
      <c r="AC245" s="177"/>
      <c r="AD245" s="76">
        <v>1361</v>
      </c>
      <c r="AE245" s="176"/>
      <c r="AF245" s="178"/>
      <c r="AG245" s="178"/>
      <c r="AH245" s="177"/>
      <c r="AI245" s="38" t="s">
        <v>80</v>
      </c>
    </row>
    <row r="246" spans="1:35" s="78" customFormat="1">
      <c r="A246" s="277" t="s">
        <v>361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2"/>
      <c r="M246" s="76">
        <v>1184</v>
      </c>
      <c r="N246" s="123"/>
      <c r="O246" s="125"/>
      <c r="P246" s="125"/>
      <c r="Q246" s="124"/>
      <c r="R246" s="77">
        <v>1362</v>
      </c>
      <c r="S246" s="123"/>
      <c r="T246" s="125"/>
      <c r="U246" s="125"/>
      <c r="V246" s="125"/>
      <c r="W246" s="124"/>
      <c r="X246" s="76">
        <v>1363</v>
      </c>
      <c r="Y246" s="123"/>
      <c r="Z246" s="125"/>
      <c r="AA246" s="125"/>
      <c r="AB246" s="125"/>
      <c r="AC246" s="124"/>
      <c r="AD246" s="76">
        <v>1364</v>
      </c>
      <c r="AE246" s="123"/>
      <c r="AF246" s="125"/>
      <c r="AG246" s="125"/>
      <c r="AH246" s="124"/>
      <c r="AI246" s="38" t="s">
        <v>99</v>
      </c>
    </row>
    <row r="247" spans="1:35" s="78" customFormat="1" ht="24.6" customHeight="1">
      <c r="A247" s="308" t="s">
        <v>363</v>
      </c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5"/>
      <c r="M247" s="76">
        <v>1365</v>
      </c>
      <c r="N247" s="176"/>
      <c r="O247" s="178"/>
      <c r="P247" s="178"/>
      <c r="Q247" s="177"/>
      <c r="R247" s="77">
        <v>1366</v>
      </c>
      <c r="S247" s="176"/>
      <c r="T247" s="178"/>
      <c r="U247" s="178"/>
      <c r="V247" s="178"/>
      <c r="W247" s="177"/>
      <c r="X247" s="76">
        <v>1367</v>
      </c>
      <c r="Y247" s="176"/>
      <c r="Z247" s="178"/>
      <c r="AA247" s="178"/>
      <c r="AB247" s="178"/>
      <c r="AC247" s="177"/>
      <c r="AD247" s="120"/>
      <c r="AE247" s="121"/>
      <c r="AF247" s="121"/>
      <c r="AG247" s="121"/>
      <c r="AH247" s="121"/>
      <c r="AI247" s="38" t="s">
        <v>80</v>
      </c>
    </row>
    <row r="248" spans="1:35" s="78" customFormat="1">
      <c r="A248" s="277" t="s">
        <v>361</v>
      </c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2"/>
      <c r="M248" s="76">
        <v>1185</v>
      </c>
      <c r="N248" s="123"/>
      <c r="O248" s="125"/>
      <c r="P248" s="125"/>
      <c r="Q248" s="124"/>
      <c r="R248" s="77">
        <v>1369</v>
      </c>
      <c r="S248" s="123"/>
      <c r="T248" s="125"/>
      <c r="U248" s="125"/>
      <c r="V248" s="125"/>
      <c r="W248" s="124"/>
      <c r="X248" s="76">
        <v>1370</v>
      </c>
      <c r="Y248" s="123"/>
      <c r="Z248" s="125"/>
      <c r="AA248" s="125"/>
      <c r="AB248" s="125"/>
      <c r="AC248" s="124"/>
      <c r="AD248" s="120"/>
      <c r="AE248" s="121"/>
      <c r="AF248" s="121"/>
      <c r="AG248" s="121"/>
      <c r="AH248" s="121"/>
      <c r="AI248" s="38" t="s">
        <v>99</v>
      </c>
    </row>
    <row r="249" spans="1:35" s="78" customFormat="1">
      <c r="A249" s="326" t="s">
        <v>364</v>
      </c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1"/>
      <c r="M249" s="79">
        <v>1096</v>
      </c>
      <c r="N249" s="323"/>
      <c r="O249" s="324"/>
      <c r="P249" s="324"/>
      <c r="Q249" s="325"/>
      <c r="R249" s="80">
        <v>1097</v>
      </c>
      <c r="S249" s="323"/>
      <c r="T249" s="324"/>
      <c r="U249" s="324"/>
      <c r="V249" s="324"/>
      <c r="W249" s="325"/>
      <c r="X249" s="79">
        <v>1106</v>
      </c>
      <c r="Y249" s="323"/>
      <c r="Z249" s="324"/>
      <c r="AA249" s="324"/>
      <c r="AB249" s="324"/>
      <c r="AC249" s="325"/>
      <c r="AD249" s="79">
        <v>1372</v>
      </c>
      <c r="AE249" s="323"/>
      <c r="AF249" s="324"/>
      <c r="AG249" s="324"/>
      <c r="AH249" s="325"/>
      <c r="AI249" s="49" t="s">
        <v>103</v>
      </c>
    </row>
    <row r="250" spans="1:35">
      <c r="A250" s="299" t="s">
        <v>365</v>
      </c>
      <c r="B250" s="300"/>
      <c r="C250" s="300"/>
      <c r="D250" s="300"/>
      <c r="E250" s="300"/>
      <c r="F250" s="300"/>
      <c r="G250" s="300"/>
      <c r="H250" s="300"/>
      <c r="I250" s="300"/>
      <c r="J250" s="300"/>
      <c r="K250" s="300"/>
      <c r="L250" s="300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0"/>
      <c r="Z250" s="300"/>
      <c r="AA250" s="300"/>
      <c r="AB250" s="300"/>
      <c r="AC250" s="300"/>
      <c r="AD250" s="300"/>
      <c r="AE250" s="300"/>
      <c r="AF250" s="300"/>
      <c r="AG250" s="300"/>
      <c r="AH250" s="300"/>
      <c r="AI250" s="301"/>
    </row>
    <row r="251" spans="1:35">
      <c r="A251" s="269" t="s">
        <v>366</v>
      </c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1"/>
    </row>
    <row r="252" spans="1:35">
      <c r="A252" s="272" t="s">
        <v>367</v>
      </c>
      <c r="B252" s="273"/>
      <c r="C252" s="273"/>
      <c r="D252" s="273"/>
      <c r="E252" s="273"/>
      <c r="F252" s="273"/>
      <c r="G252" s="273"/>
      <c r="H252" s="273"/>
      <c r="I252" s="273"/>
      <c r="J252" s="273"/>
      <c r="K252" s="273"/>
      <c r="L252" s="273"/>
      <c r="M252" s="273"/>
      <c r="N252" s="273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  <c r="AG252" s="273"/>
      <c r="AH252" s="273"/>
      <c r="AI252" s="276"/>
    </row>
    <row r="253" spans="1:35">
      <c r="A253" s="370" t="s">
        <v>368</v>
      </c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2"/>
      <c r="S253" s="373" t="s">
        <v>369</v>
      </c>
      <c r="T253" s="374"/>
      <c r="U253" s="374"/>
      <c r="V253" s="374"/>
      <c r="W253" s="374"/>
      <c r="X253" s="375"/>
      <c r="Y253" s="376" t="s">
        <v>370</v>
      </c>
      <c r="Z253" s="377"/>
      <c r="AA253" s="377"/>
      <c r="AB253" s="377"/>
      <c r="AC253" s="377"/>
      <c r="AD253" s="378"/>
      <c r="AE253" s="379" t="s">
        <v>371</v>
      </c>
      <c r="AF253" s="371"/>
      <c r="AG253" s="371"/>
      <c r="AH253" s="371"/>
      <c r="AI253" s="380"/>
    </row>
    <row r="254" spans="1:35" ht="15.6" customHeight="1">
      <c r="A254" s="277" t="s">
        <v>372</v>
      </c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2"/>
      <c r="S254" s="36">
        <v>994</v>
      </c>
      <c r="T254" s="123"/>
      <c r="U254" s="125"/>
      <c r="V254" s="125"/>
      <c r="W254" s="125"/>
      <c r="X254" s="124"/>
      <c r="Y254" s="40">
        <v>876</v>
      </c>
      <c r="Z254" s="123"/>
      <c r="AA254" s="125"/>
      <c r="AB254" s="125"/>
      <c r="AC254" s="125"/>
      <c r="AD254" s="124"/>
      <c r="AE254" s="35">
        <v>898</v>
      </c>
      <c r="AF254" s="123"/>
      <c r="AG254" s="125"/>
      <c r="AH254" s="125"/>
      <c r="AI254" s="327"/>
    </row>
    <row r="255" spans="1:35" ht="15.6" customHeight="1">
      <c r="A255" s="277" t="s">
        <v>373</v>
      </c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2"/>
      <c r="S255" s="36">
        <v>986</v>
      </c>
      <c r="T255" s="123"/>
      <c r="U255" s="125"/>
      <c r="V255" s="125"/>
      <c r="W255" s="125"/>
      <c r="X255" s="124"/>
      <c r="Y255" s="40">
        <v>990</v>
      </c>
      <c r="Z255" s="123"/>
      <c r="AA255" s="125"/>
      <c r="AB255" s="125"/>
      <c r="AC255" s="125"/>
      <c r="AD255" s="124"/>
      <c r="AE255" s="35">
        <v>373</v>
      </c>
      <c r="AF255" s="123"/>
      <c r="AG255" s="125"/>
      <c r="AH255" s="125"/>
      <c r="AI255" s="327"/>
    </row>
    <row r="256" spans="1:35" ht="15.6" customHeight="1">
      <c r="A256" s="277" t="s">
        <v>374</v>
      </c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2"/>
      <c r="S256" s="36">
        <v>987</v>
      </c>
      <c r="T256" s="123"/>
      <c r="U256" s="125"/>
      <c r="V256" s="125"/>
      <c r="W256" s="125"/>
      <c r="X256" s="124"/>
      <c r="Y256" s="40">
        <v>991</v>
      </c>
      <c r="Z256" s="123"/>
      <c r="AA256" s="125"/>
      <c r="AB256" s="125"/>
      <c r="AC256" s="125"/>
      <c r="AD256" s="124"/>
      <c r="AE256" s="35">
        <v>382</v>
      </c>
      <c r="AF256" s="123"/>
      <c r="AG256" s="125"/>
      <c r="AH256" s="125"/>
      <c r="AI256" s="327"/>
    </row>
    <row r="257" spans="1:35" ht="15.6" customHeight="1">
      <c r="A257" s="277" t="s">
        <v>375</v>
      </c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2"/>
      <c r="S257" s="36">
        <v>988</v>
      </c>
      <c r="T257" s="123"/>
      <c r="U257" s="125"/>
      <c r="V257" s="125"/>
      <c r="W257" s="125"/>
      <c r="X257" s="124"/>
      <c r="Y257" s="40">
        <v>1001</v>
      </c>
      <c r="Z257" s="123"/>
      <c r="AA257" s="125"/>
      <c r="AB257" s="125"/>
      <c r="AC257" s="125"/>
      <c r="AD257" s="124"/>
      <c r="AE257" s="35">
        <v>761</v>
      </c>
      <c r="AF257" s="123"/>
      <c r="AG257" s="125"/>
      <c r="AH257" s="125"/>
      <c r="AI257" s="327"/>
    </row>
    <row r="258" spans="1:35" ht="15.6" customHeight="1">
      <c r="A258" s="277" t="s">
        <v>376</v>
      </c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2"/>
      <c r="S258" s="36">
        <v>792</v>
      </c>
      <c r="T258" s="123"/>
      <c r="U258" s="125"/>
      <c r="V258" s="125"/>
      <c r="W258" s="125"/>
      <c r="X258" s="124"/>
      <c r="Y258" s="40">
        <v>794</v>
      </c>
      <c r="Z258" s="123"/>
      <c r="AA258" s="125"/>
      <c r="AB258" s="125"/>
      <c r="AC258" s="125"/>
      <c r="AD258" s="124"/>
      <c r="AE258" s="35">
        <v>773</v>
      </c>
      <c r="AF258" s="123"/>
      <c r="AG258" s="125"/>
      <c r="AH258" s="125"/>
      <c r="AI258" s="327"/>
    </row>
    <row r="259" spans="1:35" ht="15.6" customHeight="1">
      <c r="A259" s="277" t="s">
        <v>377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2"/>
      <c r="AE259" s="35">
        <v>365</v>
      </c>
      <c r="AF259" s="123"/>
      <c r="AG259" s="125"/>
      <c r="AH259" s="125"/>
      <c r="AI259" s="327"/>
    </row>
    <row r="260" spans="1:35" ht="15.6" customHeight="1">
      <c r="A260" s="277" t="s">
        <v>378</v>
      </c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2"/>
      <c r="AE260" s="35">
        <v>366</v>
      </c>
      <c r="AF260" s="123"/>
      <c r="AG260" s="125"/>
      <c r="AH260" s="125"/>
      <c r="AI260" s="327"/>
    </row>
    <row r="261" spans="1:35" ht="15.6" customHeight="1">
      <c r="A261" s="277" t="s">
        <v>379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2"/>
      <c r="AE261" s="35">
        <v>392</v>
      </c>
      <c r="AF261" s="123"/>
      <c r="AG261" s="125"/>
      <c r="AH261" s="125"/>
      <c r="AI261" s="327"/>
    </row>
    <row r="262" spans="1:35" ht="15.6" customHeight="1">
      <c r="A262" s="277" t="s">
        <v>380</v>
      </c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2"/>
      <c r="AE262" s="35">
        <v>1153</v>
      </c>
      <c r="AF262" s="123"/>
      <c r="AG262" s="125"/>
      <c r="AH262" s="125"/>
      <c r="AI262" s="327"/>
    </row>
    <row r="263" spans="1:35" ht="15.6" customHeight="1">
      <c r="A263" s="277" t="s">
        <v>381</v>
      </c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2"/>
      <c r="AE263" s="35">
        <v>984</v>
      </c>
      <c r="AF263" s="123"/>
      <c r="AG263" s="125"/>
      <c r="AH263" s="125"/>
      <c r="AI263" s="327"/>
    </row>
    <row r="264" spans="1:35">
      <c r="A264" s="261" t="s">
        <v>382</v>
      </c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  <c r="AC264" s="262"/>
      <c r="AD264" s="262"/>
      <c r="AE264" s="262"/>
      <c r="AF264" s="262"/>
      <c r="AG264" s="262"/>
      <c r="AH264" s="262"/>
      <c r="AI264" s="268"/>
    </row>
    <row r="265" spans="1:35" ht="14.45" customHeight="1">
      <c r="A265" s="277" t="s">
        <v>383</v>
      </c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2"/>
      <c r="AE265" s="35">
        <v>839</v>
      </c>
      <c r="AF265" s="123"/>
      <c r="AG265" s="125"/>
      <c r="AH265" s="125"/>
      <c r="AI265" s="327"/>
    </row>
    <row r="266" spans="1:35" ht="14.45" customHeight="1">
      <c r="A266" s="277" t="s">
        <v>384</v>
      </c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2"/>
      <c r="S266" s="36">
        <v>989</v>
      </c>
      <c r="T266" s="123"/>
      <c r="U266" s="125"/>
      <c r="V266" s="125"/>
      <c r="W266" s="125"/>
      <c r="X266" s="124"/>
      <c r="Y266" s="40">
        <v>993</v>
      </c>
      <c r="Z266" s="123"/>
      <c r="AA266" s="125"/>
      <c r="AB266" s="125"/>
      <c r="AC266" s="125"/>
      <c r="AD266" s="124"/>
      <c r="AE266" s="35">
        <v>384</v>
      </c>
      <c r="AF266" s="123"/>
      <c r="AG266" s="125"/>
      <c r="AH266" s="125"/>
      <c r="AI266" s="327"/>
    </row>
    <row r="267" spans="1:35" ht="14.45" customHeight="1">
      <c r="A267" s="277" t="s">
        <v>385</v>
      </c>
      <c r="B267" s="121"/>
      <c r="C267" s="121"/>
      <c r="D267" s="121"/>
      <c r="E267" s="121"/>
      <c r="F267" s="121"/>
      <c r="G267" s="122"/>
      <c r="H267" s="35">
        <v>815</v>
      </c>
      <c r="I267" s="123"/>
      <c r="J267" s="125"/>
      <c r="K267" s="125"/>
      <c r="L267" s="125"/>
      <c r="M267" s="124"/>
      <c r="N267" s="245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  <c r="AB267" s="246"/>
      <c r="AC267" s="246"/>
      <c r="AD267" s="248"/>
      <c r="AE267" s="35">
        <v>390</v>
      </c>
      <c r="AF267" s="123"/>
      <c r="AG267" s="125"/>
      <c r="AH267" s="125"/>
      <c r="AI267" s="327"/>
    </row>
    <row r="268" spans="1:35" ht="14.45" customHeight="1">
      <c r="A268" s="277" t="s">
        <v>386</v>
      </c>
      <c r="B268" s="121"/>
      <c r="C268" s="121"/>
      <c r="D268" s="121"/>
      <c r="E268" s="121"/>
      <c r="F268" s="121"/>
      <c r="G268" s="122"/>
      <c r="H268" s="35">
        <v>741</v>
      </c>
      <c r="I268" s="123"/>
      <c r="J268" s="125"/>
      <c r="K268" s="125"/>
      <c r="L268" s="125"/>
      <c r="M268" s="124"/>
      <c r="N268" s="245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  <c r="AB268" s="246"/>
      <c r="AC268" s="246"/>
      <c r="AD268" s="248"/>
      <c r="AE268" s="35">
        <v>742</v>
      </c>
      <c r="AF268" s="123"/>
      <c r="AG268" s="125"/>
      <c r="AH268" s="125"/>
      <c r="AI268" s="327"/>
    </row>
    <row r="269" spans="1:35" ht="14.45" customHeight="1">
      <c r="A269" s="277" t="s">
        <v>387</v>
      </c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2"/>
      <c r="AE269" s="35">
        <v>841</v>
      </c>
      <c r="AF269" s="123"/>
      <c r="AG269" s="125"/>
      <c r="AH269" s="125"/>
      <c r="AI269" s="327"/>
    </row>
    <row r="270" spans="1:35" ht="14.45" customHeight="1">
      <c r="A270" s="277" t="s">
        <v>388</v>
      </c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2"/>
      <c r="AE270" s="35">
        <v>855</v>
      </c>
      <c r="AF270" s="123"/>
      <c r="AG270" s="125"/>
      <c r="AH270" s="125"/>
      <c r="AI270" s="327"/>
    </row>
    <row r="271" spans="1:35">
      <c r="A271" s="261" t="s">
        <v>389</v>
      </c>
      <c r="B271" s="262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8"/>
    </row>
    <row r="272" spans="1:35" s="75" customFormat="1" ht="22.5" customHeight="1">
      <c r="A272" s="277" t="s">
        <v>390</v>
      </c>
      <c r="B272" s="121"/>
      <c r="C272" s="121"/>
      <c r="D272" s="121"/>
      <c r="E272" s="121"/>
      <c r="F272" s="121"/>
      <c r="G272" s="122"/>
      <c r="H272" s="35">
        <v>828</v>
      </c>
      <c r="I272" s="176"/>
      <c r="J272" s="178"/>
      <c r="K272" s="178"/>
      <c r="L272" s="178"/>
      <c r="M272" s="177"/>
      <c r="N272" s="120" t="s">
        <v>391</v>
      </c>
      <c r="O272" s="121"/>
      <c r="P272" s="121"/>
      <c r="Q272" s="121"/>
      <c r="R272" s="122"/>
      <c r="S272" s="36">
        <v>830</v>
      </c>
      <c r="T272" s="176"/>
      <c r="U272" s="178"/>
      <c r="V272" s="178"/>
      <c r="W272" s="178"/>
      <c r="X272" s="177"/>
      <c r="Y272" s="182" t="s">
        <v>392</v>
      </c>
      <c r="Z272" s="174"/>
      <c r="AA272" s="174"/>
      <c r="AB272" s="174"/>
      <c r="AC272" s="174"/>
      <c r="AD272" s="175"/>
      <c r="AE272" s="35">
        <v>829</v>
      </c>
      <c r="AF272" s="176"/>
      <c r="AG272" s="178"/>
      <c r="AH272" s="178"/>
      <c r="AI272" s="381"/>
    </row>
    <row r="273" spans="1:35">
      <c r="A273" s="261" t="s">
        <v>393</v>
      </c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8"/>
    </row>
    <row r="274" spans="1:35">
      <c r="A274" s="247" t="s">
        <v>394</v>
      </c>
      <c r="B274" s="246"/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8"/>
      <c r="S274" s="382" t="s">
        <v>395</v>
      </c>
      <c r="T274" s="383"/>
      <c r="U274" s="383"/>
      <c r="V274" s="383"/>
      <c r="W274" s="383"/>
      <c r="X274" s="384"/>
      <c r="Y274" s="249" t="s">
        <v>396</v>
      </c>
      <c r="Z274" s="250"/>
      <c r="AA274" s="250"/>
      <c r="AB274" s="250"/>
      <c r="AC274" s="250"/>
      <c r="AD274" s="251"/>
      <c r="AE274" s="126"/>
      <c r="AF274" s="127"/>
      <c r="AG274" s="127"/>
      <c r="AH274" s="127"/>
      <c r="AI274" s="346"/>
    </row>
    <row r="275" spans="1:35" ht="14.45" customHeight="1">
      <c r="A275" s="277" t="s">
        <v>397</v>
      </c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2"/>
      <c r="S275" s="81">
        <v>772</v>
      </c>
      <c r="T275" s="123"/>
      <c r="U275" s="125"/>
      <c r="V275" s="125"/>
      <c r="W275" s="125"/>
      <c r="X275" s="124"/>
      <c r="Y275" s="76">
        <v>811</v>
      </c>
      <c r="Z275" s="123"/>
      <c r="AA275" s="125"/>
      <c r="AB275" s="125"/>
      <c r="AC275" s="125"/>
      <c r="AD275" s="124"/>
      <c r="AE275" s="123"/>
      <c r="AF275" s="125"/>
      <c r="AG275" s="125"/>
      <c r="AH275" s="125"/>
      <c r="AI275" s="327"/>
    </row>
    <row r="276" spans="1:35" ht="14.45" customHeight="1">
      <c r="A276" s="277" t="s">
        <v>398</v>
      </c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2"/>
      <c r="S276" s="81">
        <v>873</v>
      </c>
      <c r="T276" s="123"/>
      <c r="U276" s="125"/>
      <c r="V276" s="125"/>
      <c r="W276" s="125"/>
      <c r="X276" s="124"/>
      <c r="Y276" s="76">
        <v>1002</v>
      </c>
      <c r="Z276" s="123"/>
      <c r="AA276" s="125"/>
      <c r="AB276" s="125"/>
      <c r="AC276" s="125"/>
      <c r="AD276" s="124"/>
      <c r="AE276" s="123"/>
      <c r="AF276" s="125"/>
      <c r="AG276" s="125"/>
      <c r="AH276" s="125"/>
      <c r="AI276" s="327"/>
    </row>
    <row r="277" spans="1:35" ht="14.45" customHeight="1">
      <c r="A277" s="277" t="s">
        <v>399</v>
      </c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2"/>
      <c r="S277" s="81">
        <v>1120</v>
      </c>
      <c r="T277" s="123"/>
      <c r="U277" s="125"/>
      <c r="V277" s="125"/>
      <c r="W277" s="125"/>
      <c r="X277" s="124"/>
      <c r="Y277" s="76">
        <v>1121</v>
      </c>
      <c r="Z277" s="123"/>
      <c r="AA277" s="125"/>
      <c r="AB277" s="125"/>
      <c r="AC277" s="125"/>
      <c r="AD277" s="124"/>
      <c r="AE277" s="123"/>
      <c r="AF277" s="125"/>
      <c r="AG277" s="125"/>
      <c r="AH277" s="125"/>
      <c r="AI277" s="327"/>
    </row>
    <row r="278" spans="1:35" ht="14.45" customHeight="1">
      <c r="A278" s="277" t="s">
        <v>400</v>
      </c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2"/>
      <c r="S278" s="81">
        <v>1122</v>
      </c>
      <c r="T278" s="123"/>
      <c r="U278" s="125"/>
      <c r="V278" s="125"/>
      <c r="W278" s="125"/>
      <c r="X278" s="124"/>
      <c r="Y278" s="76">
        <v>1124</v>
      </c>
      <c r="Z278" s="123"/>
      <c r="AA278" s="125"/>
      <c r="AB278" s="125"/>
      <c r="AC278" s="125"/>
      <c r="AD278" s="124"/>
      <c r="AE278" s="123"/>
      <c r="AF278" s="125"/>
      <c r="AG278" s="125"/>
      <c r="AH278" s="125"/>
      <c r="AI278" s="327"/>
    </row>
    <row r="279" spans="1:35" ht="14.45" customHeight="1">
      <c r="A279" s="277" t="s">
        <v>401</v>
      </c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2"/>
      <c r="S279" s="81">
        <v>1838</v>
      </c>
      <c r="T279" s="123"/>
      <c r="U279" s="125"/>
      <c r="V279" s="125"/>
      <c r="W279" s="125"/>
      <c r="X279" s="124"/>
      <c r="Y279" s="76">
        <v>1839</v>
      </c>
      <c r="Z279" s="123"/>
      <c r="AA279" s="125"/>
      <c r="AB279" s="125"/>
      <c r="AC279" s="125"/>
      <c r="AD279" s="124"/>
      <c r="AE279" s="123"/>
      <c r="AF279" s="125"/>
      <c r="AG279" s="125"/>
      <c r="AH279" s="125"/>
      <c r="AI279" s="327"/>
    </row>
    <row r="280" spans="1:35" ht="14.45" customHeight="1">
      <c r="A280" s="277" t="s">
        <v>402</v>
      </c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2"/>
      <c r="S280" s="81">
        <v>1775</v>
      </c>
      <c r="T280" s="123"/>
      <c r="U280" s="125"/>
      <c r="V280" s="125"/>
      <c r="W280" s="125"/>
      <c r="X280" s="124"/>
      <c r="Y280" s="382"/>
      <c r="Z280" s="383"/>
      <c r="AA280" s="383"/>
      <c r="AB280" s="383"/>
      <c r="AC280" s="383"/>
      <c r="AD280" s="384"/>
      <c r="AE280" s="123"/>
      <c r="AF280" s="125"/>
      <c r="AG280" s="125"/>
      <c r="AH280" s="125"/>
      <c r="AI280" s="327"/>
    </row>
    <row r="281" spans="1:35">
      <c r="A281" s="385" t="s">
        <v>403</v>
      </c>
      <c r="B281" s="386"/>
      <c r="C281" s="386"/>
      <c r="D281" s="386"/>
      <c r="E281" s="386"/>
      <c r="F281" s="386"/>
      <c r="G281" s="386"/>
      <c r="H281" s="386"/>
      <c r="I281" s="386"/>
      <c r="J281" s="386"/>
      <c r="K281" s="386"/>
      <c r="L281" s="386"/>
      <c r="M281" s="386"/>
      <c r="N281" s="386"/>
      <c r="O281" s="386"/>
      <c r="P281" s="386"/>
      <c r="Q281" s="386"/>
      <c r="R281" s="387"/>
      <c r="S281" s="120" t="s">
        <v>404</v>
      </c>
      <c r="T281" s="121"/>
      <c r="U281" s="121"/>
      <c r="V281" s="121"/>
      <c r="W281" s="121"/>
      <c r="X281" s="122"/>
      <c r="Y281" s="120" t="s">
        <v>405</v>
      </c>
      <c r="Z281" s="121"/>
      <c r="AA281" s="121"/>
      <c r="AB281" s="121"/>
      <c r="AC281" s="121"/>
      <c r="AD281" s="122"/>
      <c r="AE281" s="120" t="s">
        <v>406</v>
      </c>
      <c r="AF281" s="121"/>
      <c r="AG281" s="121"/>
      <c r="AH281" s="121"/>
      <c r="AI281" s="391"/>
    </row>
    <row r="282" spans="1:35">
      <c r="A282" s="388"/>
      <c r="B282" s="389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  <c r="M282" s="389"/>
      <c r="N282" s="389"/>
      <c r="O282" s="389"/>
      <c r="P282" s="389"/>
      <c r="Q282" s="389"/>
      <c r="R282" s="390"/>
      <c r="S282" s="82">
        <v>999</v>
      </c>
      <c r="T282" s="323"/>
      <c r="U282" s="324"/>
      <c r="V282" s="324"/>
      <c r="W282" s="324"/>
      <c r="X282" s="325"/>
      <c r="Y282" s="79">
        <v>998</v>
      </c>
      <c r="Z282" s="323"/>
      <c r="AA282" s="324"/>
      <c r="AB282" s="324"/>
      <c r="AC282" s="324"/>
      <c r="AD282" s="325"/>
      <c r="AE282" s="80">
        <v>953</v>
      </c>
      <c r="AF282" s="323"/>
      <c r="AG282" s="324"/>
      <c r="AH282" s="324"/>
      <c r="AI282" s="348"/>
    </row>
    <row r="283" spans="1:35">
      <c r="A283" s="299" t="s">
        <v>407</v>
      </c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1"/>
    </row>
    <row r="284" spans="1:35">
      <c r="A284" s="269" t="s">
        <v>408</v>
      </c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1"/>
    </row>
    <row r="285" spans="1:35" ht="15.6" customHeight="1">
      <c r="A285" s="302" t="s">
        <v>409</v>
      </c>
      <c r="B285" s="303"/>
      <c r="C285" s="303"/>
      <c r="D285" s="303"/>
      <c r="E285" s="303"/>
      <c r="F285" s="303"/>
      <c r="G285" s="303"/>
      <c r="H285" s="303"/>
      <c r="I285" s="303"/>
      <c r="J285" s="303"/>
      <c r="K285" s="303"/>
      <c r="L285" s="303"/>
      <c r="M285" s="303"/>
      <c r="N285" s="303"/>
      <c r="O285" s="303"/>
      <c r="P285" s="303"/>
      <c r="Q285" s="303"/>
      <c r="R285" s="303"/>
      <c r="S285" s="303"/>
      <c r="T285" s="303"/>
      <c r="U285" s="303"/>
      <c r="V285" s="303"/>
      <c r="W285" s="303"/>
      <c r="X285" s="303"/>
      <c r="Y285" s="303"/>
      <c r="Z285" s="303"/>
      <c r="AA285" s="303"/>
      <c r="AB285" s="303"/>
      <c r="AC285" s="304"/>
      <c r="AD285" s="71">
        <v>1160</v>
      </c>
      <c r="AE285" s="305"/>
      <c r="AF285" s="306"/>
      <c r="AG285" s="306"/>
      <c r="AH285" s="307"/>
      <c r="AI285" s="72" t="s">
        <v>80</v>
      </c>
    </row>
    <row r="286" spans="1:35" ht="15.6" customHeight="1">
      <c r="A286" s="277" t="s">
        <v>410</v>
      </c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2"/>
      <c r="AD286" s="40">
        <v>1161</v>
      </c>
      <c r="AE286" s="123"/>
      <c r="AF286" s="125"/>
      <c r="AG286" s="125"/>
      <c r="AH286" s="124"/>
      <c r="AI286" s="38" t="s">
        <v>99</v>
      </c>
    </row>
    <row r="287" spans="1:35" ht="15.6" customHeight="1">
      <c r="A287" s="277" t="s">
        <v>411</v>
      </c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2"/>
      <c r="AD287" s="40">
        <v>1162</v>
      </c>
      <c r="AE287" s="123"/>
      <c r="AF287" s="125"/>
      <c r="AG287" s="125"/>
      <c r="AH287" s="124"/>
      <c r="AI287" s="38" t="s">
        <v>99</v>
      </c>
    </row>
    <row r="288" spans="1:35" ht="15.6" customHeight="1">
      <c r="A288" s="277" t="s">
        <v>412</v>
      </c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2"/>
      <c r="AD288" s="40">
        <v>1163</v>
      </c>
      <c r="AE288" s="123"/>
      <c r="AF288" s="125"/>
      <c r="AG288" s="125"/>
      <c r="AH288" s="124"/>
      <c r="AI288" s="38" t="s">
        <v>99</v>
      </c>
    </row>
    <row r="289" spans="1:35" ht="15.6" customHeight="1">
      <c r="A289" s="277" t="s">
        <v>413</v>
      </c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2"/>
      <c r="AD289" s="40">
        <v>1164</v>
      </c>
      <c r="AE289" s="123"/>
      <c r="AF289" s="125"/>
      <c r="AG289" s="125"/>
      <c r="AH289" s="124"/>
      <c r="AI289" s="38" t="s">
        <v>99</v>
      </c>
    </row>
    <row r="290" spans="1:35" ht="15.6" customHeight="1">
      <c r="A290" s="277" t="s">
        <v>414</v>
      </c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2"/>
      <c r="AD290" s="40">
        <v>1166</v>
      </c>
      <c r="AE290" s="123"/>
      <c r="AF290" s="125"/>
      <c r="AG290" s="125"/>
      <c r="AH290" s="124"/>
      <c r="AI290" s="38" t="s">
        <v>80</v>
      </c>
    </row>
    <row r="291" spans="1:35" ht="15.6" customHeight="1">
      <c r="A291" s="277" t="s">
        <v>415</v>
      </c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2"/>
      <c r="AD291" s="40">
        <v>1167</v>
      </c>
      <c r="AE291" s="123"/>
      <c r="AF291" s="125"/>
      <c r="AG291" s="125"/>
      <c r="AH291" s="124"/>
      <c r="AI291" s="38" t="s">
        <v>80</v>
      </c>
    </row>
    <row r="292" spans="1:35" ht="15.6" customHeight="1">
      <c r="A292" s="277" t="s">
        <v>416</v>
      </c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2"/>
      <c r="AD292" s="40">
        <v>1168</v>
      </c>
      <c r="AE292" s="123"/>
      <c r="AF292" s="125"/>
      <c r="AG292" s="125"/>
      <c r="AH292" s="124"/>
      <c r="AI292" s="38" t="s">
        <v>103</v>
      </c>
    </row>
    <row r="293" spans="1:35" ht="15.6" customHeight="1">
      <c r="A293" s="277" t="s">
        <v>417</v>
      </c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2"/>
      <c r="AD293" s="40">
        <v>1169</v>
      </c>
      <c r="AE293" s="123"/>
      <c r="AF293" s="125"/>
      <c r="AG293" s="125"/>
      <c r="AH293" s="124"/>
      <c r="AI293" s="38" t="s">
        <v>103</v>
      </c>
    </row>
    <row r="294" spans="1:35" ht="15.6" customHeight="1">
      <c r="A294" s="277" t="s">
        <v>418</v>
      </c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2"/>
      <c r="AD294" s="40">
        <v>1170</v>
      </c>
      <c r="AE294" s="123"/>
      <c r="AF294" s="125"/>
      <c r="AG294" s="125"/>
      <c r="AH294" s="124"/>
      <c r="AI294" s="38" t="s">
        <v>103</v>
      </c>
    </row>
    <row r="295" spans="1:35" ht="15.6" customHeight="1">
      <c r="A295" s="277" t="s">
        <v>419</v>
      </c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40">
        <v>1171</v>
      </c>
      <c r="AE295" s="123"/>
      <c r="AF295" s="125"/>
      <c r="AG295" s="125"/>
      <c r="AH295" s="124"/>
      <c r="AI295" s="38" t="s">
        <v>80</v>
      </c>
    </row>
    <row r="296" spans="1:35" ht="15.6" customHeight="1">
      <c r="A296" s="277" t="s">
        <v>420</v>
      </c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2"/>
      <c r="AD296" s="40">
        <v>1172</v>
      </c>
      <c r="AE296" s="123"/>
      <c r="AF296" s="125"/>
      <c r="AG296" s="125"/>
      <c r="AH296" s="124"/>
      <c r="AI296" s="38" t="s">
        <v>99</v>
      </c>
    </row>
    <row r="297" spans="1:35" ht="15.6" customHeight="1">
      <c r="A297" s="277" t="s">
        <v>421</v>
      </c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2"/>
      <c r="AD297" s="40">
        <v>1173</v>
      </c>
      <c r="AE297" s="123"/>
      <c r="AF297" s="125"/>
      <c r="AG297" s="125"/>
      <c r="AH297" s="124"/>
      <c r="AI297" s="38" t="s">
        <v>80</v>
      </c>
    </row>
    <row r="298" spans="1:35" ht="15.6" customHeight="1">
      <c r="A298" s="326" t="s">
        <v>422</v>
      </c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1"/>
      <c r="AD298" s="42">
        <v>1174</v>
      </c>
      <c r="AE298" s="323"/>
      <c r="AF298" s="324"/>
      <c r="AG298" s="324"/>
      <c r="AH298" s="325"/>
      <c r="AI298" s="49" t="s">
        <v>103</v>
      </c>
    </row>
    <row r="299" spans="1:35">
      <c r="A299" s="299" t="s">
        <v>423</v>
      </c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0"/>
      <c r="Z299" s="300"/>
      <c r="AA299" s="300"/>
      <c r="AB299" s="300"/>
      <c r="AC299" s="300"/>
      <c r="AD299" s="300"/>
      <c r="AE299" s="300"/>
      <c r="AF299" s="300"/>
      <c r="AG299" s="300"/>
      <c r="AH299" s="300"/>
      <c r="AI299" s="301"/>
    </row>
    <row r="300" spans="1:35">
      <c r="A300" s="269" t="s">
        <v>424</v>
      </c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1"/>
    </row>
    <row r="301" spans="1:35" ht="15.6" customHeight="1">
      <c r="A301" s="398" t="s">
        <v>425</v>
      </c>
      <c r="B301" s="399"/>
      <c r="C301" s="399"/>
      <c r="D301" s="399"/>
      <c r="E301" s="399"/>
      <c r="F301" s="399"/>
      <c r="G301" s="399"/>
      <c r="H301" s="399"/>
      <c r="I301" s="399"/>
      <c r="J301" s="399"/>
      <c r="K301" s="399"/>
      <c r="L301" s="399"/>
      <c r="M301" s="399"/>
      <c r="N301" s="399"/>
      <c r="O301" s="399"/>
      <c r="P301" s="399"/>
      <c r="Q301" s="399"/>
      <c r="R301" s="399"/>
      <c r="S301" s="399"/>
      <c r="T301" s="399"/>
      <c r="U301" s="399"/>
      <c r="V301" s="399"/>
      <c r="W301" s="399"/>
      <c r="X301" s="399"/>
      <c r="Y301" s="399"/>
      <c r="Z301" s="399"/>
      <c r="AA301" s="399"/>
      <c r="AB301" s="399"/>
      <c r="AC301" s="400"/>
      <c r="AD301" s="71">
        <v>940</v>
      </c>
      <c r="AE301" s="401"/>
      <c r="AF301" s="402"/>
      <c r="AG301" s="402"/>
      <c r="AH301" s="403"/>
      <c r="AI301" s="83"/>
    </row>
    <row r="302" spans="1:35" ht="15.6" customHeight="1">
      <c r="A302" s="392" t="s">
        <v>426</v>
      </c>
      <c r="B302" s="393"/>
      <c r="C302" s="393"/>
      <c r="D302" s="393"/>
      <c r="E302" s="393"/>
      <c r="F302" s="393"/>
      <c r="G302" s="393"/>
      <c r="H302" s="393"/>
      <c r="I302" s="393"/>
      <c r="J302" s="393"/>
      <c r="K302" s="393"/>
      <c r="L302" s="393"/>
      <c r="M302" s="393"/>
      <c r="N302" s="393"/>
      <c r="O302" s="393"/>
      <c r="P302" s="393"/>
      <c r="Q302" s="393"/>
      <c r="R302" s="393"/>
      <c r="S302" s="393"/>
      <c r="T302" s="393"/>
      <c r="U302" s="393"/>
      <c r="V302" s="393"/>
      <c r="W302" s="393"/>
      <c r="X302" s="393"/>
      <c r="Y302" s="393"/>
      <c r="Z302" s="393"/>
      <c r="AA302" s="393"/>
      <c r="AB302" s="393"/>
      <c r="AC302" s="394"/>
      <c r="AD302" s="40">
        <v>938</v>
      </c>
      <c r="AE302" s="395"/>
      <c r="AF302" s="396"/>
      <c r="AG302" s="396"/>
      <c r="AH302" s="397"/>
      <c r="AI302" s="84" t="s">
        <v>80</v>
      </c>
    </row>
    <row r="303" spans="1:35" ht="15.6" customHeight="1">
      <c r="A303" s="392" t="s">
        <v>427</v>
      </c>
      <c r="B303" s="393"/>
      <c r="C303" s="393"/>
      <c r="D303" s="393"/>
      <c r="E303" s="393"/>
      <c r="F303" s="393"/>
      <c r="G303" s="393"/>
      <c r="H303" s="393"/>
      <c r="I303" s="393"/>
      <c r="J303" s="393"/>
      <c r="K303" s="393"/>
      <c r="L303" s="393"/>
      <c r="M303" s="393"/>
      <c r="N303" s="393"/>
      <c r="O303" s="393"/>
      <c r="P303" s="393"/>
      <c r="Q303" s="393"/>
      <c r="R303" s="393"/>
      <c r="S303" s="393"/>
      <c r="T303" s="393"/>
      <c r="U303" s="393"/>
      <c r="V303" s="393"/>
      <c r="W303" s="393"/>
      <c r="X303" s="393"/>
      <c r="Y303" s="393"/>
      <c r="Z303" s="393"/>
      <c r="AA303" s="393"/>
      <c r="AB303" s="393"/>
      <c r="AC303" s="394"/>
      <c r="AD303" s="40">
        <v>949</v>
      </c>
      <c r="AE303" s="395"/>
      <c r="AF303" s="396"/>
      <c r="AG303" s="396"/>
      <c r="AH303" s="397"/>
      <c r="AI303" s="84" t="s">
        <v>80</v>
      </c>
    </row>
    <row r="304" spans="1:35" ht="15.6" customHeight="1">
      <c r="A304" s="392" t="s">
        <v>428</v>
      </c>
      <c r="B304" s="393"/>
      <c r="C304" s="393"/>
      <c r="D304" s="393"/>
      <c r="E304" s="393"/>
      <c r="F304" s="393"/>
      <c r="G304" s="393"/>
      <c r="H304" s="393"/>
      <c r="I304" s="393"/>
      <c r="J304" s="393"/>
      <c r="K304" s="393"/>
      <c r="L304" s="393"/>
      <c r="M304" s="393"/>
      <c r="N304" s="393"/>
      <c r="O304" s="393"/>
      <c r="P304" s="393"/>
      <c r="Q304" s="393"/>
      <c r="R304" s="393"/>
      <c r="S304" s="393"/>
      <c r="T304" s="393"/>
      <c r="U304" s="393"/>
      <c r="V304" s="393"/>
      <c r="W304" s="393"/>
      <c r="X304" s="393"/>
      <c r="Y304" s="393"/>
      <c r="Z304" s="393"/>
      <c r="AA304" s="393"/>
      <c r="AB304" s="393"/>
      <c r="AC304" s="394"/>
      <c r="AD304" s="40">
        <v>1158</v>
      </c>
      <c r="AE304" s="395"/>
      <c r="AF304" s="396"/>
      <c r="AG304" s="396"/>
      <c r="AH304" s="397"/>
      <c r="AI304" s="84" t="s">
        <v>80</v>
      </c>
    </row>
    <row r="305" spans="1:38" ht="15.6" customHeight="1">
      <c r="A305" s="392" t="s">
        <v>429</v>
      </c>
      <c r="B305" s="393"/>
      <c r="C305" s="393"/>
      <c r="D305" s="393"/>
      <c r="E305" s="393"/>
      <c r="F305" s="393"/>
      <c r="G305" s="393"/>
      <c r="H305" s="393"/>
      <c r="I305" s="393"/>
      <c r="J305" s="393"/>
      <c r="K305" s="393"/>
      <c r="L305" s="393"/>
      <c r="M305" s="393"/>
      <c r="N305" s="393"/>
      <c r="O305" s="393"/>
      <c r="P305" s="393"/>
      <c r="Q305" s="393"/>
      <c r="R305" s="393"/>
      <c r="S305" s="393"/>
      <c r="T305" s="393"/>
      <c r="U305" s="393"/>
      <c r="V305" s="393"/>
      <c r="W305" s="393"/>
      <c r="X305" s="393"/>
      <c r="Y305" s="393"/>
      <c r="Z305" s="393"/>
      <c r="AA305" s="393"/>
      <c r="AB305" s="393"/>
      <c r="AC305" s="394"/>
      <c r="AD305" s="40">
        <v>950</v>
      </c>
      <c r="AE305" s="395"/>
      <c r="AF305" s="396"/>
      <c r="AG305" s="396"/>
      <c r="AH305" s="397"/>
      <c r="AI305" s="84" t="s">
        <v>99</v>
      </c>
    </row>
    <row r="306" spans="1:38" ht="15.6" customHeight="1">
      <c r="A306" s="404" t="s">
        <v>430</v>
      </c>
      <c r="B306" s="405"/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  <c r="Z306" s="405"/>
      <c r="AA306" s="405"/>
      <c r="AB306" s="405"/>
      <c r="AC306" s="406"/>
      <c r="AD306" s="42">
        <v>1066</v>
      </c>
      <c r="AE306" s="407"/>
      <c r="AF306" s="408"/>
      <c r="AG306" s="408"/>
      <c r="AH306" s="409"/>
      <c r="AI306" s="85" t="s">
        <v>103</v>
      </c>
    </row>
    <row r="307" spans="1:38">
      <c r="A307" s="299" t="s">
        <v>431</v>
      </c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Z307" s="300"/>
      <c r="AA307" s="300"/>
      <c r="AB307" s="300"/>
      <c r="AC307" s="300"/>
      <c r="AD307" s="300"/>
      <c r="AE307" s="300"/>
      <c r="AF307" s="300"/>
      <c r="AG307" s="300"/>
      <c r="AH307" s="300"/>
      <c r="AI307" s="301"/>
    </row>
    <row r="308" spans="1:38">
      <c r="A308" s="269" t="s">
        <v>432</v>
      </c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1"/>
    </row>
    <row r="309" spans="1:38" ht="15.6" customHeight="1">
      <c r="A309" s="302" t="s">
        <v>433</v>
      </c>
      <c r="B309" s="303"/>
      <c r="C309" s="303"/>
      <c r="D309" s="303"/>
      <c r="E309" s="303"/>
      <c r="F309" s="303"/>
      <c r="G309" s="303"/>
      <c r="H309" s="303"/>
      <c r="I309" s="303"/>
      <c r="J309" s="303"/>
      <c r="K309" s="303"/>
      <c r="L309" s="303"/>
      <c r="M309" s="303"/>
      <c r="N309" s="303"/>
      <c r="O309" s="303"/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303"/>
      <c r="AA309" s="303"/>
      <c r="AB309" s="303"/>
      <c r="AC309" s="303"/>
      <c r="AD309" s="304"/>
      <c r="AE309" s="86">
        <v>884</v>
      </c>
      <c r="AF309" s="305"/>
      <c r="AG309" s="306"/>
      <c r="AH309" s="306"/>
      <c r="AI309" s="410"/>
    </row>
    <row r="310" spans="1:38" ht="15.6" customHeight="1">
      <c r="A310" s="277" t="s">
        <v>434</v>
      </c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2"/>
      <c r="AE310" s="35">
        <v>885</v>
      </c>
      <c r="AF310" s="123"/>
      <c r="AG310" s="125"/>
      <c r="AH310" s="125"/>
      <c r="AI310" s="327"/>
    </row>
    <row r="311" spans="1:38" ht="15.6" customHeight="1">
      <c r="A311" s="277" t="s">
        <v>435</v>
      </c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2"/>
      <c r="AE311" s="35">
        <v>886</v>
      </c>
      <c r="AF311" s="123"/>
      <c r="AG311" s="125"/>
      <c r="AH311" s="125"/>
      <c r="AI311" s="327"/>
    </row>
    <row r="312" spans="1:38" ht="15.6" customHeight="1">
      <c r="A312" s="277" t="s">
        <v>436</v>
      </c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2"/>
      <c r="AE312" s="35">
        <v>985</v>
      </c>
      <c r="AF312" s="123"/>
      <c r="AG312" s="125"/>
      <c r="AH312" s="125"/>
      <c r="AI312" s="327"/>
    </row>
    <row r="313" spans="1:38" ht="15.6" customHeight="1">
      <c r="A313" s="326" t="s">
        <v>437</v>
      </c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1"/>
      <c r="AE313" s="43">
        <v>887</v>
      </c>
      <c r="AF313" s="323"/>
      <c r="AG313" s="324"/>
      <c r="AH313" s="324"/>
      <c r="AI313" s="348"/>
    </row>
    <row r="314" spans="1:38">
      <c r="A314" s="299" t="s">
        <v>438</v>
      </c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  <c r="AA314" s="300"/>
      <c r="AB314" s="300"/>
      <c r="AC314" s="300"/>
      <c r="AD314" s="300"/>
      <c r="AE314" s="300"/>
      <c r="AF314" s="300"/>
      <c r="AG314" s="300"/>
      <c r="AH314" s="300"/>
      <c r="AI314" s="301"/>
    </row>
    <row r="315" spans="1:38">
      <c r="A315" s="269" t="s">
        <v>439</v>
      </c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1"/>
    </row>
    <row r="316" spans="1:38">
      <c r="A316" s="272" t="s">
        <v>440</v>
      </c>
      <c r="B316" s="273"/>
      <c r="C316" s="273"/>
      <c r="D316" s="273"/>
      <c r="E316" s="273"/>
      <c r="F316" s="273"/>
      <c r="G316" s="273"/>
      <c r="H316" s="273"/>
      <c r="I316" s="273"/>
      <c r="J316" s="273"/>
      <c r="K316" s="273"/>
      <c r="L316" s="273"/>
      <c r="M316" s="273"/>
      <c r="N316" s="273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  <c r="AB316" s="273"/>
      <c r="AC316" s="273"/>
      <c r="AD316" s="273"/>
      <c r="AE316" s="273"/>
      <c r="AF316" s="273"/>
      <c r="AG316" s="273"/>
      <c r="AH316" s="273"/>
      <c r="AI316" s="276"/>
    </row>
    <row r="317" spans="1:38" ht="15.6" customHeight="1">
      <c r="A317" s="277" t="s">
        <v>441</v>
      </c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2"/>
      <c r="AD317" s="40">
        <v>1657</v>
      </c>
      <c r="AE317" s="211"/>
      <c r="AF317" s="178"/>
      <c r="AG317" s="178"/>
      <c r="AH317" s="177"/>
      <c r="AI317" s="38" t="s">
        <v>80</v>
      </c>
      <c r="AL317" s="33">
        <v>1647673547</v>
      </c>
    </row>
    <row r="318" spans="1:38" ht="15.6" customHeight="1">
      <c r="A318" s="277" t="s">
        <v>442</v>
      </c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2"/>
      <c r="AD318" s="40">
        <v>1658</v>
      </c>
      <c r="AE318" s="211"/>
      <c r="AF318" s="178"/>
      <c r="AG318" s="178"/>
      <c r="AH318" s="177"/>
      <c r="AI318" s="38" t="s">
        <v>80</v>
      </c>
    </row>
    <row r="319" spans="1:38" ht="15.6" customHeight="1">
      <c r="A319" s="277" t="s">
        <v>443</v>
      </c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2"/>
      <c r="AD319" s="40">
        <v>1659</v>
      </c>
      <c r="AE319" s="211"/>
      <c r="AF319" s="178"/>
      <c r="AG319" s="178"/>
      <c r="AH319" s="177"/>
      <c r="AI319" s="38" t="s">
        <v>80</v>
      </c>
    </row>
    <row r="320" spans="1:38" ht="15.6" customHeight="1">
      <c r="A320" s="277" t="s">
        <v>444</v>
      </c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40">
        <v>1660</v>
      </c>
      <c r="AE320" s="211"/>
      <c r="AF320" s="178"/>
      <c r="AG320" s="178"/>
      <c r="AH320" s="177"/>
      <c r="AI320" s="38" t="s">
        <v>80</v>
      </c>
      <c r="AL320" s="33">
        <v>3003887</v>
      </c>
    </row>
    <row r="321" spans="1:38" ht="15.6" customHeight="1">
      <c r="A321" s="277" t="s">
        <v>445</v>
      </c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40">
        <v>1661</v>
      </c>
      <c r="AE321" s="211"/>
      <c r="AF321" s="178"/>
      <c r="AG321" s="178"/>
      <c r="AH321" s="177"/>
      <c r="AI321" s="38" t="s">
        <v>99</v>
      </c>
      <c r="AL321" s="33">
        <v>151032411</v>
      </c>
    </row>
    <row r="322" spans="1:38" ht="15.6" customHeight="1">
      <c r="A322" s="277" t="s">
        <v>446</v>
      </c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2"/>
      <c r="AD322" s="40">
        <v>1662</v>
      </c>
      <c r="AE322" s="211"/>
      <c r="AF322" s="178"/>
      <c r="AG322" s="178"/>
      <c r="AH322" s="177"/>
      <c r="AI322" s="38" t="s">
        <v>99</v>
      </c>
      <c r="AL322" s="33">
        <v>466765227</v>
      </c>
    </row>
    <row r="323" spans="1:38" ht="15.6" customHeight="1">
      <c r="A323" s="277" t="s">
        <v>447</v>
      </c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2"/>
      <c r="AD323" s="40">
        <v>1140</v>
      </c>
      <c r="AE323" s="211"/>
      <c r="AF323" s="178"/>
      <c r="AG323" s="178"/>
      <c r="AH323" s="177"/>
      <c r="AI323" s="38" t="s">
        <v>99</v>
      </c>
      <c r="AL323" s="33">
        <v>10563120</v>
      </c>
    </row>
    <row r="324" spans="1:38" ht="15.6" customHeight="1">
      <c r="A324" s="277" t="s">
        <v>448</v>
      </c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2"/>
      <c r="AD324" s="40">
        <v>1663</v>
      </c>
      <c r="AE324" s="211"/>
      <c r="AF324" s="178"/>
      <c r="AG324" s="178"/>
      <c r="AH324" s="177"/>
      <c r="AI324" s="38" t="s">
        <v>99</v>
      </c>
      <c r="AL324" s="33">
        <v>58646229</v>
      </c>
    </row>
    <row r="325" spans="1:38" ht="15.6" customHeight="1">
      <c r="A325" s="277" t="s">
        <v>449</v>
      </c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2"/>
      <c r="AD325" s="40">
        <v>1664</v>
      </c>
      <c r="AE325" s="211"/>
      <c r="AF325" s="178"/>
      <c r="AG325" s="178"/>
      <c r="AH325" s="177"/>
      <c r="AI325" s="38" t="s">
        <v>99</v>
      </c>
      <c r="AL325" s="33">
        <v>88620476</v>
      </c>
    </row>
    <row r="326" spans="1:38" ht="15.6" customHeight="1">
      <c r="A326" s="277" t="s">
        <v>450</v>
      </c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2"/>
      <c r="AD326" s="40">
        <v>1665</v>
      </c>
      <c r="AE326" s="211"/>
      <c r="AF326" s="178"/>
      <c r="AG326" s="178"/>
      <c r="AH326" s="177"/>
      <c r="AI326" s="38" t="s">
        <v>99</v>
      </c>
    </row>
    <row r="327" spans="1:38" ht="15.6" customHeight="1">
      <c r="A327" s="277" t="s">
        <v>451</v>
      </c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2"/>
      <c r="AD327" s="40">
        <v>1666</v>
      </c>
      <c r="AE327" s="211"/>
      <c r="AF327" s="178"/>
      <c r="AG327" s="178"/>
      <c r="AH327" s="177"/>
      <c r="AI327" s="38" t="s">
        <v>99</v>
      </c>
    </row>
    <row r="328" spans="1:38" ht="15.6" customHeight="1">
      <c r="A328" s="277" t="s">
        <v>452</v>
      </c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2"/>
      <c r="AD328" s="40">
        <v>1667</v>
      </c>
      <c r="AE328" s="211"/>
      <c r="AF328" s="178"/>
      <c r="AG328" s="178"/>
      <c r="AH328" s="177"/>
      <c r="AI328" s="38" t="s">
        <v>99</v>
      </c>
    </row>
    <row r="329" spans="1:38" ht="15.6" customHeight="1">
      <c r="A329" s="277" t="s">
        <v>453</v>
      </c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2"/>
      <c r="AD329" s="40">
        <v>1668</v>
      </c>
      <c r="AE329" s="211"/>
      <c r="AF329" s="178"/>
      <c r="AG329" s="178"/>
      <c r="AH329" s="177"/>
      <c r="AI329" s="38" t="s">
        <v>99</v>
      </c>
    </row>
    <row r="330" spans="1:38" ht="15.6" customHeight="1">
      <c r="A330" s="277" t="s">
        <v>454</v>
      </c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40">
        <v>1141</v>
      </c>
      <c r="AE330" s="211"/>
      <c r="AF330" s="178"/>
      <c r="AG330" s="178"/>
      <c r="AH330" s="177"/>
      <c r="AI330" s="38" t="s">
        <v>99</v>
      </c>
    </row>
    <row r="331" spans="1:38" ht="15.6" customHeight="1">
      <c r="A331" s="277" t="s">
        <v>455</v>
      </c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2"/>
      <c r="AD331" s="40">
        <v>1142</v>
      </c>
      <c r="AE331" s="211"/>
      <c r="AF331" s="178"/>
      <c r="AG331" s="178"/>
      <c r="AH331" s="177"/>
      <c r="AI331" s="38" t="s">
        <v>99</v>
      </c>
    </row>
    <row r="332" spans="1:38" ht="15.6" customHeight="1">
      <c r="A332" s="277" t="s">
        <v>456</v>
      </c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2"/>
      <c r="AD332" s="40">
        <v>1669</v>
      </c>
      <c r="AE332" s="211"/>
      <c r="AF332" s="178"/>
      <c r="AG332" s="178"/>
      <c r="AH332" s="177"/>
      <c r="AI332" s="38" t="s">
        <v>99</v>
      </c>
    </row>
    <row r="333" spans="1:38" ht="15.6" customHeight="1">
      <c r="A333" s="277" t="s">
        <v>457</v>
      </c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2"/>
      <c r="AD333" s="40">
        <v>1670</v>
      </c>
      <c r="AE333" s="211"/>
      <c r="AF333" s="178"/>
      <c r="AG333" s="178"/>
      <c r="AH333" s="177"/>
      <c r="AI333" s="38" t="s">
        <v>99</v>
      </c>
    </row>
    <row r="334" spans="1:38" ht="15.6" customHeight="1">
      <c r="A334" s="277" t="s">
        <v>458</v>
      </c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2"/>
      <c r="AD334" s="40">
        <v>1671</v>
      </c>
      <c r="AE334" s="211"/>
      <c r="AF334" s="178"/>
      <c r="AG334" s="178"/>
      <c r="AH334" s="177"/>
      <c r="AI334" s="38" t="s">
        <v>99</v>
      </c>
      <c r="AL334" s="33">
        <v>562468980</v>
      </c>
    </row>
    <row r="335" spans="1:38" ht="15.6" customHeight="1">
      <c r="A335" s="277" t="s">
        <v>459</v>
      </c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2"/>
      <c r="AD335" s="40">
        <v>1672</v>
      </c>
      <c r="AE335" s="211"/>
      <c r="AF335" s="178"/>
      <c r="AG335" s="178"/>
      <c r="AH335" s="177"/>
      <c r="AI335" s="38" t="s">
        <v>103</v>
      </c>
      <c r="AL335" s="33">
        <v>312580991</v>
      </c>
    </row>
    <row r="336" spans="1:38">
      <c r="A336" s="261" t="s">
        <v>460</v>
      </c>
      <c r="B336" s="262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  <c r="AD336" s="262"/>
      <c r="AE336" s="262"/>
      <c r="AF336" s="262"/>
      <c r="AG336" s="262"/>
      <c r="AH336" s="262"/>
      <c r="AI336" s="268"/>
      <c r="AL336" s="33">
        <v>97044728.201772854</v>
      </c>
    </row>
    <row r="337" spans="1:38" ht="15.6" customHeight="1">
      <c r="A337" s="277" t="s">
        <v>461</v>
      </c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2"/>
      <c r="AD337" s="40">
        <v>1673</v>
      </c>
      <c r="AE337" s="211"/>
      <c r="AF337" s="178"/>
      <c r="AG337" s="178"/>
      <c r="AH337" s="177"/>
      <c r="AI337" s="38" t="s">
        <v>99</v>
      </c>
      <c r="AL337" s="33">
        <v>59108574.245999992</v>
      </c>
    </row>
    <row r="338" spans="1:38" ht="15.6" customHeight="1">
      <c r="A338" s="277" t="s">
        <v>462</v>
      </c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2"/>
      <c r="AD338" s="40">
        <v>1674</v>
      </c>
      <c r="AE338" s="211"/>
      <c r="AF338" s="178"/>
      <c r="AG338" s="178"/>
      <c r="AH338" s="177"/>
      <c r="AI338" s="38" t="s">
        <v>80</v>
      </c>
      <c r="AL338" s="33">
        <v>7274466.8880000003</v>
      </c>
    </row>
    <row r="339" spans="1:38" ht="15.6" customHeight="1">
      <c r="A339" s="277" t="s">
        <v>463</v>
      </c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2"/>
      <c r="AD339" s="40">
        <v>1144</v>
      </c>
      <c r="AE339" s="211"/>
      <c r="AF339" s="178"/>
      <c r="AG339" s="178"/>
      <c r="AH339" s="177"/>
      <c r="AI339" s="38" t="s">
        <v>80</v>
      </c>
      <c r="AL339" s="33">
        <v>58646229</v>
      </c>
    </row>
    <row r="340" spans="1:38" ht="15.6" customHeight="1">
      <c r="A340" s="277" t="s">
        <v>448</v>
      </c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2"/>
      <c r="AD340" s="40">
        <v>1675</v>
      </c>
      <c r="AE340" s="211"/>
      <c r="AF340" s="178"/>
      <c r="AG340" s="178"/>
      <c r="AH340" s="177"/>
      <c r="AI340" s="38" t="s">
        <v>80</v>
      </c>
      <c r="AL340" s="33">
        <v>0</v>
      </c>
    </row>
    <row r="341" spans="1:38" ht="15.6" customHeight="1">
      <c r="A341" s="277" t="s">
        <v>464</v>
      </c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2"/>
      <c r="AD341" s="40">
        <v>1175</v>
      </c>
      <c r="AE341" s="211"/>
      <c r="AF341" s="178"/>
      <c r="AG341" s="178"/>
      <c r="AH341" s="177"/>
      <c r="AI341" s="38" t="s">
        <v>80</v>
      </c>
      <c r="AL341" s="33">
        <v>0</v>
      </c>
    </row>
    <row r="342" spans="1:38" ht="15.6" customHeight="1">
      <c r="A342" s="277" t="s">
        <v>465</v>
      </c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2"/>
      <c r="AD342" s="40">
        <v>1676</v>
      </c>
      <c r="AE342" s="211"/>
      <c r="AF342" s="178"/>
      <c r="AG342" s="178"/>
      <c r="AH342" s="177"/>
      <c r="AI342" s="38" t="s">
        <v>80</v>
      </c>
      <c r="AL342" s="33">
        <v>0</v>
      </c>
    </row>
    <row r="343" spans="1:38" ht="15.6" customHeight="1">
      <c r="A343" s="277" t="s">
        <v>466</v>
      </c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2"/>
      <c r="AD343" s="40">
        <v>1677</v>
      </c>
      <c r="AE343" s="211"/>
      <c r="AF343" s="178"/>
      <c r="AG343" s="178"/>
      <c r="AH343" s="177"/>
      <c r="AI343" s="38" t="s">
        <v>80</v>
      </c>
      <c r="AL343" s="33">
        <v>4167801.0340000009</v>
      </c>
    </row>
    <row r="344" spans="1:38" ht="15.6" customHeight="1">
      <c r="A344" s="277" t="s">
        <v>467</v>
      </c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40">
        <v>1678</v>
      </c>
      <c r="AE344" s="211"/>
      <c r="AF344" s="178"/>
      <c r="AG344" s="178"/>
      <c r="AH344" s="177"/>
      <c r="AI344" s="38" t="s">
        <v>80</v>
      </c>
      <c r="AL344" s="33">
        <v>0</v>
      </c>
    </row>
    <row r="345" spans="1:38" ht="15.6" customHeight="1">
      <c r="A345" s="277" t="s">
        <v>468</v>
      </c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2"/>
      <c r="AD345" s="40">
        <v>1150</v>
      </c>
      <c r="AE345" s="211"/>
      <c r="AF345" s="178"/>
      <c r="AG345" s="178"/>
      <c r="AH345" s="177"/>
      <c r="AI345" s="38" t="s">
        <v>80</v>
      </c>
      <c r="AL345" s="33">
        <v>0</v>
      </c>
    </row>
    <row r="346" spans="1:38" ht="15.6" customHeight="1">
      <c r="A346" s="277" t="s">
        <v>469</v>
      </c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40">
        <v>1147</v>
      </c>
      <c r="AE346" s="211"/>
      <c r="AF346" s="178"/>
      <c r="AG346" s="178"/>
      <c r="AH346" s="177"/>
      <c r="AI346" s="38" t="s">
        <v>80</v>
      </c>
      <c r="AL346" s="33">
        <v>0</v>
      </c>
    </row>
    <row r="347" spans="1:38" ht="15.6" customHeight="1">
      <c r="A347" s="277" t="s">
        <v>470</v>
      </c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2"/>
      <c r="AD347" s="40">
        <v>1148</v>
      </c>
      <c r="AE347" s="211">
        <f t="shared" ref="AE347:AE361" si="0">+AL346</f>
        <v>0</v>
      </c>
      <c r="AF347" s="178"/>
      <c r="AG347" s="178"/>
      <c r="AH347" s="177"/>
      <c r="AI347" s="38" t="s">
        <v>80</v>
      </c>
      <c r="AL347" s="33">
        <v>0</v>
      </c>
    </row>
    <row r="348" spans="1:38" ht="15.6" customHeight="1">
      <c r="A348" s="277" t="s">
        <v>471</v>
      </c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2"/>
      <c r="AD348" s="40">
        <v>1149</v>
      </c>
      <c r="AE348" s="211">
        <f t="shared" si="0"/>
        <v>0</v>
      </c>
      <c r="AF348" s="178"/>
      <c r="AG348" s="178"/>
      <c r="AH348" s="177"/>
      <c r="AI348" s="38" t="s">
        <v>80</v>
      </c>
      <c r="AL348" s="33">
        <v>0</v>
      </c>
    </row>
    <row r="349" spans="1:38" ht="15.6" customHeight="1">
      <c r="A349" s="277" t="s">
        <v>472</v>
      </c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2"/>
      <c r="AD349" s="40">
        <v>1151</v>
      </c>
      <c r="AE349" s="211"/>
      <c r="AF349" s="178"/>
      <c r="AG349" s="178"/>
      <c r="AH349" s="177"/>
      <c r="AI349" s="38" t="s">
        <v>80</v>
      </c>
      <c r="AL349" s="33">
        <v>0</v>
      </c>
    </row>
    <row r="350" spans="1:38" ht="15.6" customHeight="1">
      <c r="A350" s="277" t="s">
        <v>473</v>
      </c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40">
        <v>1152</v>
      </c>
      <c r="AE350" s="211"/>
      <c r="AF350" s="178"/>
      <c r="AG350" s="178"/>
      <c r="AH350" s="177"/>
      <c r="AI350" s="38" t="s">
        <v>99</v>
      </c>
      <c r="AL350" s="33">
        <v>0</v>
      </c>
    </row>
    <row r="351" spans="1:38" ht="15.6" customHeight="1">
      <c r="A351" s="277" t="s">
        <v>474</v>
      </c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40">
        <v>1176</v>
      </c>
      <c r="AE351" s="211"/>
      <c r="AF351" s="178"/>
      <c r="AG351" s="178"/>
      <c r="AH351" s="177"/>
      <c r="AI351" s="38" t="s">
        <v>99</v>
      </c>
      <c r="AL351" s="33">
        <v>0</v>
      </c>
    </row>
    <row r="352" spans="1:38" ht="15.6" customHeight="1">
      <c r="A352" s="277" t="s">
        <v>475</v>
      </c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2"/>
      <c r="AD352" s="40">
        <v>1159</v>
      </c>
      <c r="AE352" s="211"/>
      <c r="AF352" s="178"/>
      <c r="AG352" s="178"/>
      <c r="AH352" s="177"/>
      <c r="AI352" s="38" t="s">
        <v>99</v>
      </c>
      <c r="AL352" s="33">
        <v>45730339.919675402</v>
      </c>
    </row>
    <row r="353" spans="1:38" ht="15.6" customHeight="1">
      <c r="A353" s="277" t="s">
        <v>476</v>
      </c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2"/>
      <c r="AD353" s="40">
        <v>1679</v>
      </c>
      <c r="AE353" s="211"/>
      <c r="AF353" s="178"/>
      <c r="AG353" s="178"/>
      <c r="AH353" s="177"/>
      <c r="AI353" s="38" t="s">
        <v>99</v>
      </c>
      <c r="AL353" s="33">
        <v>0</v>
      </c>
    </row>
    <row r="354" spans="1:38" ht="15.6" customHeight="1">
      <c r="A354" s="277" t="s">
        <v>477</v>
      </c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2"/>
      <c r="AD354" s="40">
        <v>1680</v>
      </c>
      <c r="AE354" s="211"/>
      <c r="AF354" s="178"/>
      <c r="AG354" s="178"/>
      <c r="AH354" s="177"/>
      <c r="AI354" s="38" t="s">
        <v>99</v>
      </c>
      <c r="AL354" s="33">
        <v>0</v>
      </c>
    </row>
    <row r="355" spans="1:38" ht="15.6" customHeight="1">
      <c r="A355" s="277" t="s">
        <v>478</v>
      </c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2"/>
      <c r="AD355" s="40">
        <v>1681</v>
      </c>
      <c r="AE355" s="211"/>
      <c r="AF355" s="178"/>
      <c r="AG355" s="178"/>
      <c r="AH355" s="177"/>
      <c r="AI355" s="38" t="s">
        <v>99</v>
      </c>
      <c r="AL355" s="33">
        <v>0</v>
      </c>
    </row>
    <row r="356" spans="1:38" ht="15.6" customHeight="1">
      <c r="A356" s="277" t="s">
        <v>479</v>
      </c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2"/>
      <c r="AD356" s="40">
        <v>1682</v>
      </c>
      <c r="AE356" s="211"/>
      <c r="AF356" s="178"/>
      <c r="AG356" s="178"/>
      <c r="AH356" s="177"/>
      <c r="AI356" s="38" t="s">
        <v>99</v>
      </c>
      <c r="AL356" s="33">
        <v>0</v>
      </c>
    </row>
    <row r="357" spans="1:38" ht="15.6" customHeight="1">
      <c r="A357" s="277" t="s">
        <v>480</v>
      </c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2"/>
      <c r="AD357" s="40">
        <v>1683</v>
      </c>
      <c r="AE357" s="211"/>
      <c r="AF357" s="178"/>
      <c r="AG357" s="178"/>
      <c r="AH357" s="177"/>
      <c r="AI357" s="38" t="s">
        <v>99</v>
      </c>
      <c r="AL357" s="33">
        <v>62053653</v>
      </c>
    </row>
    <row r="358" spans="1:38" ht="15.6" customHeight="1">
      <c r="A358" s="277" t="s">
        <v>481</v>
      </c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2"/>
      <c r="AD358" s="40">
        <v>1684</v>
      </c>
      <c r="AE358" s="211"/>
      <c r="AF358" s="178"/>
      <c r="AG358" s="178"/>
      <c r="AH358" s="177"/>
      <c r="AI358" s="38" t="s">
        <v>99</v>
      </c>
      <c r="AL358" s="33">
        <v>0</v>
      </c>
    </row>
    <row r="359" spans="1:38" ht="15.6" customHeight="1">
      <c r="A359" s="277" t="s">
        <v>482</v>
      </c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2"/>
      <c r="AD359" s="40">
        <v>1685</v>
      </c>
      <c r="AE359" s="211"/>
      <c r="AF359" s="178"/>
      <c r="AG359" s="178"/>
      <c r="AH359" s="177"/>
      <c r="AI359" s="38" t="s">
        <v>99</v>
      </c>
      <c r="AL359" s="33">
        <v>0</v>
      </c>
    </row>
    <row r="360" spans="1:38" ht="15.6" customHeight="1">
      <c r="A360" s="277" t="s">
        <v>483</v>
      </c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2"/>
      <c r="AD360" s="40">
        <v>1686</v>
      </c>
      <c r="AE360" s="211">
        <f t="shared" si="0"/>
        <v>0</v>
      </c>
      <c r="AF360" s="178"/>
      <c r="AG360" s="178"/>
      <c r="AH360" s="177"/>
      <c r="AI360" s="38" t="s">
        <v>99</v>
      </c>
      <c r="AL360" s="33">
        <v>0</v>
      </c>
    </row>
    <row r="361" spans="1:38" ht="15.6" customHeight="1">
      <c r="A361" s="277" t="s">
        <v>484</v>
      </c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40">
        <v>1183</v>
      </c>
      <c r="AE361" s="211">
        <f t="shared" si="0"/>
        <v>0</v>
      </c>
      <c r="AF361" s="178"/>
      <c r="AG361" s="178"/>
      <c r="AH361" s="177"/>
      <c r="AI361" s="38" t="s">
        <v>99</v>
      </c>
      <c r="AL361" s="33">
        <v>0</v>
      </c>
    </row>
    <row r="362" spans="1:38" ht="15.6" customHeight="1">
      <c r="A362" s="277" t="s">
        <v>485</v>
      </c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2"/>
      <c r="AD362" s="40">
        <v>1687</v>
      </c>
      <c r="AE362" s="211"/>
      <c r="AF362" s="178"/>
      <c r="AG362" s="178"/>
      <c r="AH362" s="177"/>
      <c r="AI362" s="38" t="s">
        <v>99</v>
      </c>
      <c r="AL362" s="33">
        <v>0</v>
      </c>
    </row>
    <row r="363" spans="1:38" ht="15.6" customHeight="1">
      <c r="A363" s="277" t="s">
        <v>486</v>
      </c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2"/>
      <c r="AD363" s="40">
        <v>1688</v>
      </c>
      <c r="AE363" s="211"/>
      <c r="AF363" s="178"/>
      <c r="AG363" s="178"/>
      <c r="AH363" s="177"/>
      <c r="AI363" s="38" t="s">
        <v>99</v>
      </c>
      <c r="AL363" s="33">
        <v>0</v>
      </c>
    </row>
    <row r="364" spans="1:38" ht="15.6" customHeight="1">
      <c r="A364" s="277" t="s">
        <v>487</v>
      </c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2"/>
      <c r="AD364" s="40">
        <v>1689</v>
      </c>
      <c r="AE364" s="211"/>
      <c r="AF364" s="178"/>
      <c r="AG364" s="178"/>
      <c r="AH364" s="177"/>
      <c r="AI364" s="38" t="s">
        <v>99</v>
      </c>
      <c r="AL364" s="33">
        <v>236949341.0465517</v>
      </c>
    </row>
    <row r="365" spans="1:38">
      <c r="A365" s="296" t="s">
        <v>488</v>
      </c>
      <c r="B365" s="297"/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  <c r="AA365" s="297"/>
      <c r="AB365" s="297"/>
      <c r="AC365" s="298"/>
      <c r="AD365" s="40">
        <v>1728</v>
      </c>
      <c r="AE365" s="211"/>
      <c r="AF365" s="178"/>
      <c r="AG365" s="178"/>
      <c r="AH365" s="177"/>
      <c r="AI365" s="38" t="s">
        <v>103</v>
      </c>
      <c r="AL365" s="33">
        <v>102337437.07927586</v>
      </c>
    </row>
    <row r="366" spans="1:38">
      <c r="A366" s="277" t="s">
        <v>489</v>
      </c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2"/>
      <c r="AD366" s="40">
        <v>1154</v>
      </c>
      <c r="AE366" s="211"/>
      <c r="AF366" s="178"/>
      <c r="AG366" s="178"/>
      <c r="AH366" s="177"/>
      <c r="AI366" s="38" t="s">
        <v>99</v>
      </c>
      <c r="AL366" s="33">
        <v>0</v>
      </c>
    </row>
    <row r="367" spans="1:38">
      <c r="A367" s="277" t="s">
        <v>490</v>
      </c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2"/>
      <c r="AD367" s="40">
        <v>1157</v>
      </c>
      <c r="AE367" s="211"/>
      <c r="AF367" s="178"/>
      <c r="AG367" s="178"/>
      <c r="AH367" s="177"/>
      <c r="AI367" s="38" t="s">
        <v>99</v>
      </c>
      <c r="AL367" s="33">
        <v>134611903.96727586</v>
      </c>
    </row>
    <row r="368" spans="1:38">
      <c r="A368" s="296" t="s">
        <v>491</v>
      </c>
      <c r="B368" s="297"/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  <c r="AA368" s="297"/>
      <c r="AB368" s="297"/>
      <c r="AC368" s="298"/>
      <c r="AD368" s="40">
        <v>1690</v>
      </c>
      <c r="AE368" s="211"/>
      <c r="AF368" s="178"/>
      <c r="AG368" s="178"/>
      <c r="AH368" s="177"/>
      <c r="AI368" s="38" t="s">
        <v>103</v>
      </c>
    </row>
    <row r="369" spans="1:38">
      <c r="A369" s="261" t="s">
        <v>492</v>
      </c>
      <c r="B369" s="262"/>
      <c r="C369" s="262"/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  <c r="AD369" s="262"/>
      <c r="AE369" s="262"/>
      <c r="AF369" s="262"/>
      <c r="AG369" s="262"/>
      <c r="AH369" s="262"/>
      <c r="AI369" s="268"/>
    </row>
    <row r="370" spans="1:38" ht="15.6" customHeight="1">
      <c r="A370" s="277" t="s">
        <v>493</v>
      </c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2"/>
      <c r="AD370" s="40">
        <v>1155</v>
      </c>
      <c r="AE370" s="123"/>
      <c r="AF370" s="125"/>
      <c r="AG370" s="125"/>
      <c r="AH370" s="124"/>
      <c r="AI370" s="38" t="s">
        <v>80</v>
      </c>
    </row>
    <row r="371" spans="1:38" ht="15.6" customHeight="1">
      <c r="A371" s="277" t="s">
        <v>494</v>
      </c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2"/>
      <c r="AD371" s="40">
        <v>1156</v>
      </c>
      <c r="AE371" s="123"/>
      <c r="AF371" s="125"/>
      <c r="AG371" s="125"/>
      <c r="AH371" s="124"/>
      <c r="AI371" s="38" t="s">
        <v>80</v>
      </c>
    </row>
    <row r="372" spans="1:38">
      <c r="A372" s="411" t="s">
        <v>495</v>
      </c>
      <c r="B372" s="412"/>
      <c r="C372" s="412"/>
      <c r="D372" s="412"/>
      <c r="E372" s="412"/>
      <c r="F372" s="412"/>
      <c r="G372" s="412"/>
      <c r="H372" s="412"/>
      <c r="I372" s="412"/>
      <c r="J372" s="412"/>
      <c r="K372" s="412"/>
      <c r="L372" s="412"/>
      <c r="M372" s="412"/>
      <c r="N372" s="412"/>
      <c r="O372" s="412"/>
      <c r="P372" s="412"/>
      <c r="Q372" s="412"/>
      <c r="R372" s="412"/>
      <c r="S372" s="412"/>
      <c r="T372" s="412"/>
      <c r="U372" s="412"/>
      <c r="V372" s="412"/>
      <c r="W372" s="412"/>
      <c r="X372" s="412"/>
      <c r="Y372" s="412"/>
      <c r="Z372" s="412"/>
      <c r="AA372" s="412"/>
      <c r="AB372" s="412"/>
      <c r="AC372" s="413"/>
      <c r="AD372" s="42">
        <v>1143</v>
      </c>
      <c r="AE372" s="323"/>
      <c r="AF372" s="324"/>
      <c r="AG372" s="324"/>
      <c r="AH372" s="325"/>
      <c r="AI372" s="49" t="s">
        <v>103</v>
      </c>
    </row>
    <row r="373" spans="1:38" ht="18" customHeight="1">
      <c r="A373" s="299" t="s">
        <v>496</v>
      </c>
      <c r="B373" s="300"/>
      <c r="C373" s="300"/>
      <c r="D373" s="300"/>
      <c r="E373" s="300"/>
      <c r="F373" s="300"/>
      <c r="G373" s="300"/>
      <c r="H373" s="300"/>
      <c r="I373" s="300"/>
      <c r="J373" s="300"/>
      <c r="K373" s="300"/>
      <c r="L373" s="300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0"/>
      <c r="Y373" s="300"/>
      <c r="Z373" s="300"/>
      <c r="AA373" s="300"/>
      <c r="AB373" s="300"/>
      <c r="AC373" s="300"/>
      <c r="AD373" s="300"/>
      <c r="AE373" s="300"/>
      <c r="AF373" s="300"/>
      <c r="AG373" s="300"/>
      <c r="AH373" s="300"/>
      <c r="AI373" s="301"/>
    </row>
    <row r="374" spans="1:38" ht="20.100000000000001" customHeight="1">
      <c r="A374" s="269" t="s">
        <v>497</v>
      </c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1"/>
    </row>
    <row r="375" spans="1:38" ht="14.45" customHeight="1">
      <c r="A375" s="302" t="s">
        <v>498</v>
      </c>
      <c r="B375" s="303"/>
      <c r="C375" s="303"/>
      <c r="D375" s="303"/>
      <c r="E375" s="303"/>
      <c r="F375" s="303"/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  <c r="U375" s="303"/>
      <c r="V375" s="303"/>
      <c r="W375" s="303"/>
      <c r="X375" s="303"/>
      <c r="Y375" s="303"/>
      <c r="Z375" s="303"/>
      <c r="AA375" s="303"/>
      <c r="AB375" s="303"/>
      <c r="AC375" s="304"/>
      <c r="AD375" s="87">
        <v>1698</v>
      </c>
      <c r="AE375" s="211"/>
      <c r="AF375" s="178"/>
      <c r="AG375" s="178"/>
      <c r="AH375" s="177"/>
      <c r="AI375" s="72" t="s">
        <v>80</v>
      </c>
      <c r="AL375" s="33">
        <v>708160122.05528283</v>
      </c>
    </row>
    <row r="376" spans="1:38" ht="14.45" customHeight="1">
      <c r="A376" s="277" t="s">
        <v>499</v>
      </c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2"/>
      <c r="AD376" s="76">
        <v>1717</v>
      </c>
      <c r="AE376" s="211"/>
      <c r="AF376" s="178"/>
      <c r="AG376" s="178"/>
      <c r="AH376" s="177"/>
      <c r="AI376" s="38" t="s">
        <v>99</v>
      </c>
    </row>
    <row r="377" spans="1:38" ht="14.45" customHeight="1">
      <c r="A377" s="277" t="s">
        <v>500</v>
      </c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2"/>
      <c r="AD377" s="76">
        <v>1692</v>
      </c>
      <c r="AE377" s="211"/>
      <c r="AF377" s="178"/>
      <c r="AG377" s="178"/>
      <c r="AH377" s="177"/>
      <c r="AI377" s="38" t="s">
        <v>80</v>
      </c>
    </row>
    <row r="378" spans="1:38" ht="14.45" customHeight="1">
      <c r="A378" s="277" t="s">
        <v>501</v>
      </c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76">
        <v>1699</v>
      </c>
      <c r="AE378" s="211"/>
      <c r="AF378" s="178"/>
      <c r="AG378" s="178"/>
      <c r="AH378" s="177"/>
      <c r="AI378" s="38" t="s">
        <v>80</v>
      </c>
      <c r="AL378" s="33">
        <v>25000000</v>
      </c>
    </row>
    <row r="379" spans="1:38" ht="14.45" customHeight="1">
      <c r="A379" s="296" t="s">
        <v>502</v>
      </c>
      <c r="B379" s="297"/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  <c r="AA379" s="297"/>
      <c r="AB379" s="297"/>
      <c r="AC379" s="298"/>
      <c r="AD379" s="76">
        <v>1718</v>
      </c>
      <c r="AE379" s="211"/>
      <c r="AF379" s="178"/>
      <c r="AG379" s="178"/>
      <c r="AH379" s="177"/>
      <c r="AI379" s="38" t="s">
        <v>103</v>
      </c>
      <c r="AL379" s="33">
        <v>733160122.05528283</v>
      </c>
    </row>
    <row r="380" spans="1:38" ht="14.45" customHeight="1">
      <c r="A380" s="277" t="s">
        <v>503</v>
      </c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2"/>
      <c r="AD380" s="76">
        <v>1693</v>
      </c>
      <c r="AE380" s="211"/>
      <c r="AF380" s="178"/>
      <c r="AG380" s="178"/>
      <c r="AH380" s="177"/>
      <c r="AI380" s="38" t="s">
        <v>99</v>
      </c>
    </row>
    <row r="381" spans="1:38" ht="14.45" customHeight="1">
      <c r="A381" s="277" t="s">
        <v>504</v>
      </c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2"/>
      <c r="AD381" s="76">
        <v>844</v>
      </c>
      <c r="AE381" s="211"/>
      <c r="AF381" s="178"/>
      <c r="AG381" s="178"/>
      <c r="AH381" s="177"/>
      <c r="AI381" s="38" t="s">
        <v>99</v>
      </c>
      <c r="AL381" s="33">
        <v>3000185.023537728</v>
      </c>
    </row>
    <row r="382" spans="1:38" ht="14.45" customHeight="1">
      <c r="A382" s="277" t="s">
        <v>505</v>
      </c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2"/>
      <c r="AD382" s="76">
        <v>982</v>
      </c>
      <c r="AE382" s="211"/>
      <c r="AF382" s="178"/>
      <c r="AG382" s="178"/>
      <c r="AH382" s="177"/>
      <c r="AI382" s="38" t="s">
        <v>99</v>
      </c>
    </row>
    <row r="383" spans="1:38" ht="14.45" customHeight="1">
      <c r="A383" s="277" t="s">
        <v>506</v>
      </c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2"/>
      <c r="AD383" s="76">
        <v>1198</v>
      </c>
      <c r="AE383" s="211"/>
      <c r="AF383" s="178"/>
      <c r="AG383" s="178"/>
      <c r="AH383" s="177"/>
      <c r="AI383" s="38" t="s">
        <v>99</v>
      </c>
    </row>
    <row r="384" spans="1:38">
      <c r="A384" s="411" t="s">
        <v>507</v>
      </c>
      <c r="B384" s="412"/>
      <c r="C384" s="412"/>
      <c r="D384" s="412"/>
      <c r="E384" s="412"/>
      <c r="F384" s="412"/>
      <c r="G384" s="412"/>
      <c r="H384" s="412"/>
      <c r="I384" s="412"/>
      <c r="J384" s="412"/>
      <c r="K384" s="412"/>
      <c r="L384" s="412"/>
      <c r="M384" s="412"/>
      <c r="N384" s="412"/>
      <c r="O384" s="412"/>
      <c r="P384" s="412"/>
      <c r="Q384" s="412"/>
      <c r="R384" s="412"/>
      <c r="S384" s="412"/>
      <c r="T384" s="412"/>
      <c r="U384" s="412"/>
      <c r="V384" s="412"/>
      <c r="W384" s="412"/>
      <c r="X384" s="412"/>
      <c r="Y384" s="412"/>
      <c r="Z384" s="412"/>
      <c r="AA384" s="412"/>
      <c r="AB384" s="412"/>
      <c r="AC384" s="413"/>
      <c r="AD384" s="79">
        <v>1199</v>
      </c>
      <c r="AE384" s="211"/>
      <c r="AF384" s="178"/>
      <c r="AG384" s="178"/>
      <c r="AH384" s="177"/>
      <c r="AI384" s="49" t="s">
        <v>103</v>
      </c>
      <c r="AL384" s="33">
        <v>730159937.03174508</v>
      </c>
    </row>
    <row r="385" spans="1:38" ht="15.95" customHeight="1">
      <c r="A385" s="299" t="s">
        <v>497</v>
      </c>
      <c r="B385" s="300"/>
      <c r="C385" s="300"/>
      <c r="D385" s="300"/>
      <c r="E385" s="300"/>
      <c r="F385" s="300"/>
      <c r="G385" s="300"/>
      <c r="H385" s="300"/>
      <c r="I385" s="300"/>
      <c r="J385" s="300"/>
      <c r="K385" s="300"/>
      <c r="L385" s="300"/>
      <c r="M385" s="300"/>
      <c r="N385" s="300"/>
      <c r="O385" s="300"/>
      <c r="P385" s="300"/>
      <c r="Q385" s="300"/>
      <c r="R385" s="300"/>
      <c r="S385" s="300"/>
      <c r="T385" s="300"/>
      <c r="U385" s="300"/>
      <c r="V385" s="300"/>
      <c r="W385" s="300"/>
      <c r="X385" s="300"/>
      <c r="Y385" s="300"/>
      <c r="Z385" s="300"/>
      <c r="AA385" s="300"/>
      <c r="AB385" s="300"/>
      <c r="AC385" s="300"/>
      <c r="AD385" s="300"/>
      <c r="AE385" s="300"/>
      <c r="AF385" s="300"/>
      <c r="AG385" s="300"/>
      <c r="AH385" s="300"/>
      <c r="AI385" s="301"/>
    </row>
    <row r="386" spans="1:38" ht="15.95" customHeight="1">
      <c r="A386" s="269" t="s">
        <v>508</v>
      </c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1"/>
    </row>
    <row r="387" spans="1:38" ht="15.6" customHeight="1">
      <c r="A387" s="417" t="s">
        <v>509</v>
      </c>
      <c r="B387" s="418"/>
      <c r="C387" s="418"/>
      <c r="D387" s="418"/>
      <c r="E387" s="418"/>
      <c r="F387" s="418"/>
      <c r="G387" s="418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  <c r="T387" s="418"/>
      <c r="U387" s="418"/>
      <c r="V387" s="418"/>
      <c r="W387" s="418"/>
      <c r="X387" s="418"/>
      <c r="Y387" s="418"/>
      <c r="Z387" s="418"/>
      <c r="AA387" s="418"/>
      <c r="AB387" s="418"/>
      <c r="AC387" s="419"/>
      <c r="AD387" s="88">
        <v>1145</v>
      </c>
      <c r="AE387" s="211"/>
      <c r="AF387" s="178"/>
      <c r="AG387" s="178"/>
      <c r="AH387" s="177"/>
      <c r="AI387" s="89" t="s">
        <v>80</v>
      </c>
      <c r="AL387" s="33">
        <v>437518116.41370791</v>
      </c>
    </row>
    <row r="388" spans="1:38" ht="15.6" customHeight="1">
      <c r="A388" s="414" t="s">
        <v>510</v>
      </c>
      <c r="B388" s="415"/>
      <c r="C388" s="415"/>
      <c r="D388" s="415"/>
      <c r="E388" s="415"/>
      <c r="F388" s="415"/>
      <c r="G388" s="415"/>
      <c r="H388" s="415"/>
      <c r="I388" s="415"/>
      <c r="J388" s="415"/>
      <c r="K388" s="415"/>
      <c r="L388" s="415"/>
      <c r="M388" s="415"/>
      <c r="N388" s="415"/>
      <c r="O388" s="415"/>
      <c r="P388" s="415"/>
      <c r="Q388" s="415"/>
      <c r="R388" s="415"/>
      <c r="S388" s="415"/>
      <c r="T388" s="415"/>
      <c r="U388" s="415"/>
      <c r="V388" s="415"/>
      <c r="W388" s="415"/>
      <c r="X388" s="415"/>
      <c r="Y388" s="415"/>
      <c r="Z388" s="415"/>
      <c r="AA388" s="415"/>
      <c r="AB388" s="415"/>
      <c r="AC388" s="416"/>
      <c r="AD388" s="90">
        <v>1146</v>
      </c>
      <c r="AE388" s="211"/>
      <c r="AF388" s="178"/>
      <c r="AG388" s="178"/>
      <c r="AH388" s="177"/>
      <c r="AI388" s="91" t="s">
        <v>99</v>
      </c>
    </row>
    <row r="389" spans="1:38" ht="15.6" customHeight="1">
      <c r="A389" s="414" t="s">
        <v>511</v>
      </c>
      <c r="B389" s="415"/>
      <c r="C389" s="415"/>
      <c r="D389" s="415"/>
      <c r="E389" s="415"/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5"/>
      <c r="S389" s="415"/>
      <c r="T389" s="415"/>
      <c r="U389" s="415"/>
      <c r="V389" s="415"/>
      <c r="W389" s="415"/>
      <c r="X389" s="415"/>
      <c r="Y389" s="415"/>
      <c r="Z389" s="415"/>
      <c r="AA389" s="415"/>
      <c r="AB389" s="415"/>
      <c r="AC389" s="416"/>
      <c r="AD389" s="90">
        <v>1177</v>
      </c>
      <c r="AE389" s="211"/>
      <c r="AF389" s="178"/>
      <c r="AG389" s="178"/>
      <c r="AH389" s="177"/>
      <c r="AI389" s="91" t="s">
        <v>80</v>
      </c>
      <c r="AL389" s="33">
        <v>58189909.483023152</v>
      </c>
    </row>
    <row r="390" spans="1:38" ht="15.6" customHeight="1">
      <c r="A390" s="414" t="s">
        <v>512</v>
      </c>
      <c r="B390" s="415"/>
      <c r="C390" s="415"/>
      <c r="D390" s="415"/>
      <c r="E390" s="415"/>
      <c r="F390" s="415"/>
      <c r="G390" s="415"/>
      <c r="H390" s="415"/>
      <c r="I390" s="415"/>
      <c r="J390" s="415"/>
      <c r="K390" s="415"/>
      <c r="L390" s="415"/>
      <c r="M390" s="415"/>
      <c r="N390" s="415"/>
      <c r="O390" s="415"/>
      <c r="P390" s="415"/>
      <c r="Q390" s="415"/>
      <c r="R390" s="415"/>
      <c r="S390" s="415"/>
      <c r="T390" s="415"/>
      <c r="U390" s="415"/>
      <c r="V390" s="415"/>
      <c r="W390" s="415"/>
      <c r="X390" s="415"/>
      <c r="Y390" s="415"/>
      <c r="Z390" s="415"/>
      <c r="AA390" s="415"/>
      <c r="AB390" s="415"/>
      <c r="AC390" s="416"/>
      <c r="AD390" s="90">
        <v>893</v>
      </c>
      <c r="AE390" s="211"/>
      <c r="AF390" s="178"/>
      <c r="AG390" s="178"/>
      <c r="AH390" s="177"/>
      <c r="AI390" s="91" t="s">
        <v>80</v>
      </c>
    </row>
    <row r="391" spans="1:38" ht="15.6" customHeight="1">
      <c r="A391" s="414" t="s">
        <v>513</v>
      </c>
      <c r="B391" s="415"/>
      <c r="C391" s="415"/>
      <c r="D391" s="415"/>
      <c r="E391" s="415"/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5"/>
      <c r="S391" s="415"/>
      <c r="T391" s="415"/>
      <c r="U391" s="415"/>
      <c r="V391" s="415"/>
      <c r="W391" s="415"/>
      <c r="X391" s="415"/>
      <c r="Y391" s="415"/>
      <c r="Z391" s="415"/>
      <c r="AA391" s="415"/>
      <c r="AB391" s="415"/>
      <c r="AC391" s="416"/>
      <c r="AD391" s="90">
        <v>894</v>
      </c>
      <c r="AE391" s="211"/>
      <c r="AF391" s="178"/>
      <c r="AG391" s="178"/>
      <c r="AH391" s="177"/>
      <c r="AI391" s="91" t="s">
        <v>99</v>
      </c>
    </row>
    <row r="392" spans="1:38" ht="15.6" customHeight="1">
      <c r="A392" s="414" t="s">
        <v>514</v>
      </c>
      <c r="B392" s="415"/>
      <c r="C392" s="415"/>
      <c r="D392" s="415"/>
      <c r="E392" s="415"/>
      <c r="F392" s="415"/>
      <c r="G392" s="415"/>
      <c r="H392" s="415"/>
      <c r="I392" s="415"/>
      <c r="J392" s="415"/>
      <c r="K392" s="415"/>
      <c r="L392" s="415"/>
      <c r="M392" s="415"/>
      <c r="N392" s="415"/>
      <c r="O392" s="415"/>
      <c r="P392" s="415"/>
      <c r="Q392" s="415"/>
      <c r="R392" s="415"/>
      <c r="S392" s="415"/>
      <c r="T392" s="415"/>
      <c r="U392" s="415"/>
      <c r="V392" s="415"/>
      <c r="W392" s="415"/>
      <c r="X392" s="415"/>
      <c r="Y392" s="415"/>
      <c r="Z392" s="415"/>
      <c r="AA392" s="415"/>
      <c r="AB392" s="415"/>
      <c r="AC392" s="416"/>
      <c r="AD392" s="90">
        <v>1694</v>
      </c>
      <c r="AE392" s="211"/>
      <c r="AF392" s="178"/>
      <c r="AG392" s="178"/>
      <c r="AH392" s="177"/>
      <c r="AI392" s="91" t="s">
        <v>80</v>
      </c>
      <c r="AL392" s="33">
        <v>134611903.96727586</v>
      </c>
    </row>
    <row r="393" spans="1:38" ht="15.6" customHeight="1">
      <c r="A393" s="414" t="s">
        <v>515</v>
      </c>
      <c r="B393" s="415"/>
      <c r="C393" s="415"/>
      <c r="D393" s="415"/>
      <c r="E393" s="415"/>
      <c r="F393" s="415"/>
      <c r="G393" s="415"/>
      <c r="H393" s="415"/>
      <c r="I393" s="415"/>
      <c r="J393" s="415"/>
      <c r="K393" s="415"/>
      <c r="L393" s="415"/>
      <c r="M393" s="415"/>
      <c r="N393" s="415"/>
      <c r="O393" s="415"/>
      <c r="P393" s="415"/>
      <c r="Q393" s="415"/>
      <c r="R393" s="415"/>
      <c r="S393" s="415"/>
      <c r="T393" s="415"/>
      <c r="U393" s="415"/>
      <c r="V393" s="415"/>
      <c r="W393" s="415"/>
      <c r="X393" s="415"/>
      <c r="Y393" s="415"/>
      <c r="Z393" s="415"/>
      <c r="AA393" s="415"/>
      <c r="AB393" s="415"/>
      <c r="AC393" s="416"/>
      <c r="AD393" s="90">
        <v>1695</v>
      </c>
      <c r="AE393" s="211">
        <f t="shared" ref="AE393:AE404" si="1">+AL393</f>
        <v>0</v>
      </c>
      <c r="AF393" s="178"/>
      <c r="AG393" s="178"/>
      <c r="AH393" s="177"/>
      <c r="AI393" s="91" t="s">
        <v>99</v>
      </c>
    </row>
    <row r="394" spans="1:38" ht="15.6" customHeight="1">
      <c r="A394" s="414" t="s">
        <v>487</v>
      </c>
      <c r="B394" s="415"/>
      <c r="C394" s="415"/>
      <c r="D394" s="415"/>
      <c r="E394" s="415"/>
      <c r="F394" s="415"/>
      <c r="G394" s="415"/>
      <c r="H394" s="415"/>
      <c r="I394" s="415"/>
      <c r="J394" s="415"/>
      <c r="K394" s="415"/>
      <c r="L394" s="415"/>
      <c r="M394" s="415"/>
      <c r="N394" s="415"/>
      <c r="O394" s="415"/>
      <c r="P394" s="415"/>
      <c r="Q394" s="415"/>
      <c r="R394" s="415"/>
      <c r="S394" s="415"/>
      <c r="T394" s="415"/>
      <c r="U394" s="415"/>
      <c r="V394" s="415"/>
      <c r="W394" s="415"/>
      <c r="X394" s="415"/>
      <c r="Y394" s="415"/>
      <c r="Z394" s="415"/>
      <c r="AA394" s="415"/>
      <c r="AB394" s="415"/>
      <c r="AC394" s="416"/>
      <c r="AD394" s="90">
        <v>1696</v>
      </c>
      <c r="AE394" s="211">
        <f t="shared" si="1"/>
        <v>0</v>
      </c>
      <c r="AF394" s="178"/>
      <c r="AG394" s="178"/>
      <c r="AH394" s="177"/>
      <c r="AI394" s="91" t="s">
        <v>80</v>
      </c>
      <c r="AL394" s="33">
        <v>0</v>
      </c>
    </row>
    <row r="395" spans="1:38" ht="15.6" customHeight="1">
      <c r="A395" s="414" t="s">
        <v>516</v>
      </c>
      <c r="B395" s="415"/>
      <c r="C395" s="415"/>
      <c r="D395" s="415"/>
      <c r="E395" s="415"/>
      <c r="F395" s="415"/>
      <c r="G395" s="415"/>
      <c r="H395" s="415"/>
      <c r="I395" s="415"/>
      <c r="J395" s="415"/>
      <c r="K395" s="415"/>
      <c r="L395" s="415"/>
      <c r="M395" s="415"/>
      <c r="N395" s="415"/>
      <c r="O395" s="415"/>
      <c r="P395" s="415"/>
      <c r="Q395" s="415"/>
      <c r="R395" s="415"/>
      <c r="S395" s="415"/>
      <c r="T395" s="415"/>
      <c r="U395" s="415"/>
      <c r="V395" s="415"/>
      <c r="W395" s="415"/>
      <c r="X395" s="415"/>
      <c r="Y395" s="415"/>
      <c r="Z395" s="415"/>
      <c r="AA395" s="415"/>
      <c r="AB395" s="415"/>
      <c r="AC395" s="416"/>
      <c r="AD395" s="90">
        <v>1178</v>
      </c>
      <c r="AE395" s="211">
        <f t="shared" si="1"/>
        <v>0</v>
      </c>
      <c r="AF395" s="178"/>
      <c r="AG395" s="178"/>
      <c r="AH395" s="177"/>
      <c r="AI395" s="91" t="s">
        <v>80</v>
      </c>
      <c r="AL395" s="33">
        <v>0</v>
      </c>
    </row>
    <row r="396" spans="1:38" ht="15.6" customHeight="1">
      <c r="A396" s="414" t="s">
        <v>517</v>
      </c>
      <c r="B396" s="415"/>
      <c r="C396" s="415"/>
      <c r="D396" s="415"/>
      <c r="E396" s="415"/>
      <c r="F396" s="415"/>
      <c r="G396" s="415"/>
      <c r="H396" s="415"/>
      <c r="I396" s="415"/>
      <c r="J396" s="415"/>
      <c r="K396" s="415"/>
      <c r="L396" s="415"/>
      <c r="M396" s="415"/>
      <c r="N396" s="415"/>
      <c r="O396" s="415"/>
      <c r="P396" s="415"/>
      <c r="Q396" s="415"/>
      <c r="R396" s="415"/>
      <c r="S396" s="415"/>
      <c r="T396" s="415"/>
      <c r="U396" s="415"/>
      <c r="V396" s="415"/>
      <c r="W396" s="415"/>
      <c r="X396" s="415"/>
      <c r="Y396" s="415"/>
      <c r="Z396" s="415"/>
      <c r="AA396" s="415"/>
      <c r="AB396" s="415"/>
      <c r="AC396" s="416"/>
      <c r="AD396" s="90">
        <v>1179</v>
      </c>
      <c r="AE396" s="211">
        <f t="shared" si="1"/>
        <v>0</v>
      </c>
      <c r="AF396" s="178"/>
      <c r="AG396" s="178"/>
      <c r="AH396" s="177"/>
      <c r="AI396" s="91" t="s">
        <v>99</v>
      </c>
    </row>
    <row r="397" spans="1:38" ht="15.6" customHeight="1">
      <c r="A397" s="414" t="s">
        <v>518</v>
      </c>
      <c r="B397" s="415"/>
      <c r="C397" s="415"/>
      <c r="D397" s="415"/>
      <c r="E397" s="415"/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5"/>
      <c r="S397" s="415"/>
      <c r="T397" s="415"/>
      <c r="U397" s="415"/>
      <c r="V397" s="415"/>
      <c r="W397" s="415"/>
      <c r="X397" s="415"/>
      <c r="Y397" s="415"/>
      <c r="Z397" s="415"/>
      <c r="AA397" s="415"/>
      <c r="AB397" s="415"/>
      <c r="AC397" s="416"/>
      <c r="AD397" s="90">
        <v>1180</v>
      </c>
      <c r="AE397" s="211">
        <f t="shared" si="1"/>
        <v>0</v>
      </c>
      <c r="AF397" s="178"/>
      <c r="AG397" s="178"/>
      <c r="AH397" s="177"/>
      <c r="AI397" s="91" t="s">
        <v>80</v>
      </c>
    </row>
    <row r="398" spans="1:38" ht="15.6" customHeight="1">
      <c r="A398" s="414" t="s">
        <v>519</v>
      </c>
      <c r="B398" s="415"/>
      <c r="C398" s="415"/>
      <c r="D398" s="415"/>
      <c r="E398" s="415"/>
      <c r="F398" s="415"/>
      <c r="G398" s="415"/>
      <c r="H398" s="415"/>
      <c r="I398" s="415"/>
      <c r="J398" s="415"/>
      <c r="K398" s="415"/>
      <c r="L398" s="415"/>
      <c r="M398" s="415"/>
      <c r="N398" s="415"/>
      <c r="O398" s="415"/>
      <c r="P398" s="415"/>
      <c r="Q398" s="415"/>
      <c r="R398" s="415"/>
      <c r="S398" s="415"/>
      <c r="T398" s="415"/>
      <c r="U398" s="415"/>
      <c r="V398" s="415"/>
      <c r="W398" s="415"/>
      <c r="X398" s="415"/>
      <c r="Y398" s="415"/>
      <c r="Z398" s="415"/>
      <c r="AA398" s="415"/>
      <c r="AB398" s="415"/>
      <c r="AC398" s="416"/>
      <c r="AD398" s="90">
        <v>1181</v>
      </c>
      <c r="AE398" s="211"/>
      <c r="AF398" s="178"/>
      <c r="AG398" s="178"/>
      <c r="AH398" s="177"/>
      <c r="AI398" s="91" t="s">
        <v>99</v>
      </c>
    </row>
    <row r="399" spans="1:38" ht="15.6" customHeight="1">
      <c r="A399" s="414" t="s">
        <v>501</v>
      </c>
      <c r="B399" s="415"/>
      <c r="C399" s="415"/>
      <c r="D399" s="415"/>
      <c r="E399" s="415"/>
      <c r="F399" s="415"/>
      <c r="G399" s="415"/>
      <c r="H399" s="415"/>
      <c r="I399" s="415"/>
      <c r="J399" s="415"/>
      <c r="K399" s="415"/>
      <c r="L399" s="415"/>
      <c r="M399" s="415"/>
      <c r="N399" s="415"/>
      <c r="O399" s="415"/>
      <c r="P399" s="415"/>
      <c r="Q399" s="415"/>
      <c r="R399" s="415"/>
      <c r="S399" s="415"/>
      <c r="T399" s="415"/>
      <c r="U399" s="415"/>
      <c r="V399" s="415"/>
      <c r="W399" s="415"/>
      <c r="X399" s="415"/>
      <c r="Y399" s="415"/>
      <c r="Z399" s="415"/>
      <c r="AA399" s="415"/>
      <c r="AB399" s="415"/>
      <c r="AC399" s="416"/>
      <c r="AD399" s="90">
        <v>1182</v>
      </c>
      <c r="AE399" s="211"/>
      <c r="AF399" s="178"/>
      <c r="AG399" s="178"/>
      <c r="AH399" s="177"/>
      <c r="AI399" s="91" t="s">
        <v>99</v>
      </c>
      <c r="AL399" s="33">
        <v>25000000</v>
      </c>
    </row>
    <row r="400" spans="1:38" ht="15.6" customHeight="1">
      <c r="A400" s="414" t="s">
        <v>463</v>
      </c>
      <c r="B400" s="415"/>
      <c r="C400" s="415"/>
      <c r="D400" s="415"/>
      <c r="E400" s="415"/>
      <c r="F400" s="415"/>
      <c r="G400" s="415"/>
      <c r="H400" s="415"/>
      <c r="I400" s="415"/>
      <c r="J400" s="415"/>
      <c r="K400" s="415"/>
      <c r="L400" s="415"/>
      <c r="M400" s="415"/>
      <c r="N400" s="415"/>
      <c r="O400" s="415"/>
      <c r="P400" s="415"/>
      <c r="Q400" s="415"/>
      <c r="R400" s="415"/>
      <c r="S400" s="415"/>
      <c r="T400" s="415"/>
      <c r="U400" s="415"/>
      <c r="V400" s="415"/>
      <c r="W400" s="415"/>
      <c r="X400" s="415"/>
      <c r="Y400" s="415"/>
      <c r="Z400" s="415"/>
      <c r="AA400" s="415"/>
      <c r="AB400" s="415"/>
      <c r="AC400" s="416"/>
      <c r="AD400" s="90">
        <v>1697</v>
      </c>
      <c r="AE400" s="211"/>
      <c r="AF400" s="178"/>
      <c r="AG400" s="178"/>
      <c r="AH400" s="177"/>
      <c r="AI400" s="91" t="s">
        <v>99</v>
      </c>
      <c r="AL400" s="33">
        <v>34202067.887999997</v>
      </c>
    </row>
    <row r="401" spans="1:39" ht="15.6" customHeight="1">
      <c r="A401" s="414" t="s">
        <v>520</v>
      </c>
      <c r="B401" s="415"/>
      <c r="C401" s="415"/>
      <c r="D401" s="415"/>
      <c r="E401" s="415"/>
      <c r="F401" s="415"/>
      <c r="G401" s="415"/>
      <c r="H401" s="415"/>
      <c r="I401" s="415"/>
      <c r="J401" s="415"/>
      <c r="K401" s="415"/>
      <c r="L401" s="415"/>
      <c r="M401" s="415"/>
      <c r="N401" s="415"/>
      <c r="O401" s="415"/>
      <c r="P401" s="415"/>
      <c r="Q401" s="415"/>
      <c r="R401" s="415"/>
      <c r="S401" s="415"/>
      <c r="T401" s="415"/>
      <c r="U401" s="415"/>
      <c r="V401" s="415"/>
      <c r="W401" s="415"/>
      <c r="X401" s="415"/>
      <c r="Y401" s="415"/>
      <c r="Z401" s="415"/>
      <c r="AA401" s="415"/>
      <c r="AB401" s="415"/>
      <c r="AC401" s="416"/>
      <c r="AD401" s="90">
        <v>1186</v>
      </c>
      <c r="AE401" s="211"/>
      <c r="AF401" s="178"/>
      <c r="AG401" s="178"/>
      <c r="AH401" s="177"/>
      <c r="AI401" s="91" t="s">
        <v>80</v>
      </c>
    </row>
    <row r="402" spans="1:39" ht="15.6" customHeight="1">
      <c r="A402" s="414" t="s">
        <v>521</v>
      </c>
      <c r="B402" s="415"/>
      <c r="C402" s="415"/>
      <c r="D402" s="415"/>
      <c r="E402" s="415"/>
      <c r="F402" s="415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5"/>
      <c r="S402" s="415"/>
      <c r="T402" s="415"/>
      <c r="U402" s="415"/>
      <c r="V402" s="415"/>
      <c r="W402" s="415"/>
      <c r="X402" s="415"/>
      <c r="Y402" s="415"/>
      <c r="Z402" s="415"/>
      <c r="AA402" s="415"/>
      <c r="AB402" s="415"/>
      <c r="AC402" s="416"/>
      <c r="AD402" s="90">
        <v>1187</v>
      </c>
      <c r="AE402" s="211">
        <f t="shared" si="1"/>
        <v>0</v>
      </c>
      <c r="AF402" s="178"/>
      <c r="AG402" s="178"/>
      <c r="AH402" s="177"/>
      <c r="AI402" s="91" t="s">
        <v>99</v>
      </c>
    </row>
    <row r="403" spans="1:39" ht="15.6" customHeight="1">
      <c r="A403" s="414" t="s">
        <v>468</v>
      </c>
      <c r="B403" s="415"/>
      <c r="C403" s="415"/>
      <c r="D403" s="415"/>
      <c r="E403" s="415"/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5"/>
      <c r="R403" s="415"/>
      <c r="S403" s="415"/>
      <c r="T403" s="415"/>
      <c r="U403" s="415"/>
      <c r="V403" s="415"/>
      <c r="W403" s="415"/>
      <c r="X403" s="415"/>
      <c r="Y403" s="415"/>
      <c r="Z403" s="415"/>
      <c r="AA403" s="415"/>
      <c r="AB403" s="415"/>
      <c r="AC403" s="416"/>
      <c r="AD403" s="90">
        <v>1700</v>
      </c>
      <c r="AE403" s="211">
        <f t="shared" si="1"/>
        <v>0</v>
      </c>
      <c r="AF403" s="178"/>
      <c r="AG403" s="178"/>
      <c r="AH403" s="177"/>
      <c r="AI403" s="91" t="s">
        <v>99</v>
      </c>
    </row>
    <row r="404" spans="1:39" ht="15.6" customHeight="1">
      <c r="A404" s="414" t="s">
        <v>522</v>
      </c>
      <c r="B404" s="415"/>
      <c r="C404" s="415"/>
      <c r="D404" s="415"/>
      <c r="E404" s="415"/>
      <c r="F404" s="415"/>
      <c r="G404" s="415"/>
      <c r="H404" s="415"/>
      <c r="I404" s="415"/>
      <c r="J404" s="415"/>
      <c r="K404" s="415"/>
      <c r="L404" s="415"/>
      <c r="M404" s="415"/>
      <c r="N404" s="415"/>
      <c r="O404" s="415"/>
      <c r="P404" s="415"/>
      <c r="Q404" s="415"/>
      <c r="R404" s="415"/>
      <c r="S404" s="415"/>
      <c r="T404" s="415"/>
      <c r="U404" s="415"/>
      <c r="V404" s="415"/>
      <c r="W404" s="415"/>
      <c r="X404" s="415"/>
      <c r="Y404" s="415"/>
      <c r="Z404" s="415"/>
      <c r="AA404" s="415"/>
      <c r="AB404" s="415"/>
      <c r="AC404" s="416"/>
      <c r="AD404" s="90">
        <v>1188</v>
      </c>
      <c r="AE404" s="211">
        <f t="shared" si="1"/>
        <v>0</v>
      </c>
      <c r="AF404" s="178"/>
      <c r="AG404" s="178"/>
      <c r="AH404" s="177"/>
      <c r="AI404" s="91" t="s">
        <v>99</v>
      </c>
    </row>
    <row r="405" spans="1:39" ht="15.6" customHeight="1">
      <c r="A405" s="414" t="s">
        <v>489</v>
      </c>
      <c r="B405" s="415"/>
      <c r="C405" s="415"/>
      <c r="D405" s="415"/>
      <c r="E405" s="415"/>
      <c r="F405" s="415"/>
      <c r="G405" s="415"/>
      <c r="H405" s="415"/>
      <c r="I405" s="415"/>
      <c r="J405" s="415"/>
      <c r="K405" s="415"/>
      <c r="L405" s="415"/>
      <c r="M405" s="415"/>
      <c r="N405" s="415"/>
      <c r="O405" s="415"/>
      <c r="P405" s="415"/>
      <c r="Q405" s="415"/>
      <c r="R405" s="415"/>
      <c r="S405" s="415"/>
      <c r="T405" s="415"/>
      <c r="U405" s="415"/>
      <c r="V405" s="415"/>
      <c r="W405" s="415"/>
      <c r="X405" s="415"/>
      <c r="Y405" s="415"/>
      <c r="Z405" s="415"/>
      <c r="AA405" s="415"/>
      <c r="AB405" s="415"/>
      <c r="AC405" s="416"/>
      <c r="AD405" s="90">
        <v>1701</v>
      </c>
      <c r="AE405" s="211"/>
      <c r="AF405" s="178"/>
      <c r="AG405" s="178"/>
      <c r="AH405" s="177"/>
      <c r="AI405" s="91" t="s">
        <v>80</v>
      </c>
      <c r="AL405" s="33">
        <v>102337437.07927586</v>
      </c>
    </row>
    <row r="406" spans="1:39" ht="15.6" customHeight="1">
      <c r="A406" s="414" t="s">
        <v>523</v>
      </c>
      <c r="B406" s="415"/>
      <c r="C406" s="415"/>
      <c r="D406" s="415"/>
      <c r="E406" s="415"/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5"/>
      <c r="S406" s="415"/>
      <c r="T406" s="415"/>
      <c r="U406" s="415"/>
      <c r="V406" s="415"/>
      <c r="W406" s="415"/>
      <c r="X406" s="415"/>
      <c r="Y406" s="415"/>
      <c r="Z406" s="415"/>
      <c r="AA406" s="415"/>
      <c r="AB406" s="415"/>
      <c r="AC406" s="416"/>
      <c r="AD406" s="90">
        <v>1702</v>
      </c>
      <c r="AE406" s="211"/>
      <c r="AF406" s="178"/>
      <c r="AG406" s="178"/>
      <c r="AH406" s="177"/>
      <c r="AI406" s="91" t="s">
        <v>80</v>
      </c>
      <c r="AL406" s="33">
        <v>0</v>
      </c>
    </row>
    <row r="407" spans="1:39" ht="15.6" customHeight="1">
      <c r="A407" s="414" t="s">
        <v>524</v>
      </c>
      <c r="B407" s="415"/>
      <c r="C407" s="415"/>
      <c r="D407" s="415"/>
      <c r="E407" s="415"/>
      <c r="F407" s="415"/>
      <c r="G407" s="415"/>
      <c r="H407" s="415"/>
      <c r="I407" s="415"/>
      <c r="J407" s="415"/>
      <c r="K407" s="415"/>
      <c r="L407" s="415"/>
      <c r="M407" s="415"/>
      <c r="N407" s="415"/>
      <c r="O407" s="415"/>
      <c r="P407" s="415"/>
      <c r="Q407" s="415"/>
      <c r="R407" s="415"/>
      <c r="S407" s="415"/>
      <c r="T407" s="415"/>
      <c r="U407" s="415"/>
      <c r="V407" s="415"/>
      <c r="W407" s="415"/>
      <c r="X407" s="415"/>
      <c r="Y407" s="415"/>
      <c r="Z407" s="415"/>
      <c r="AA407" s="415"/>
      <c r="AB407" s="415"/>
      <c r="AC407" s="416"/>
      <c r="AD407" s="90">
        <v>1189</v>
      </c>
      <c r="AE407" s="211"/>
      <c r="AF407" s="178"/>
      <c r="AG407" s="178"/>
      <c r="AH407" s="177"/>
      <c r="AI407" s="91" t="s">
        <v>80</v>
      </c>
      <c r="AL407" s="33">
        <v>34704823</v>
      </c>
    </row>
    <row r="408" spans="1:39" ht="15.6" customHeight="1">
      <c r="A408" s="414" t="s">
        <v>525</v>
      </c>
      <c r="B408" s="415"/>
      <c r="C408" s="415"/>
      <c r="D408" s="415"/>
      <c r="E408" s="415"/>
      <c r="F408" s="415"/>
      <c r="G408" s="415"/>
      <c r="H408" s="415"/>
      <c r="I408" s="415"/>
      <c r="J408" s="415"/>
      <c r="K408" s="415"/>
      <c r="L408" s="415"/>
      <c r="M408" s="415"/>
      <c r="N408" s="415"/>
      <c r="O408" s="415"/>
      <c r="P408" s="415"/>
      <c r="Q408" s="415"/>
      <c r="R408" s="415"/>
      <c r="S408" s="415"/>
      <c r="T408" s="415"/>
      <c r="U408" s="415"/>
      <c r="V408" s="415"/>
      <c r="W408" s="415"/>
      <c r="X408" s="415"/>
      <c r="Y408" s="415"/>
      <c r="Z408" s="415"/>
      <c r="AA408" s="415"/>
      <c r="AB408" s="415"/>
      <c r="AC408" s="416"/>
      <c r="AD408" s="90">
        <v>1190</v>
      </c>
      <c r="AE408" s="211"/>
      <c r="AF408" s="178"/>
      <c r="AG408" s="178"/>
      <c r="AH408" s="177"/>
      <c r="AI408" s="91" t="s">
        <v>99</v>
      </c>
    </row>
    <row r="409" spans="1:39" ht="15.6" customHeight="1">
      <c r="A409" s="414" t="s">
        <v>526</v>
      </c>
      <c r="B409" s="415"/>
      <c r="C409" s="415"/>
      <c r="D409" s="415"/>
      <c r="E409" s="415"/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  <c r="U409" s="415"/>
      <c r="V409" s="415"/>
      <c r="W409" s="415"/>
      <c r="X409" s="415"/>
      <c r="Y409" s="415"/>
      <c r="Z409" s="415"/>
      <c r="AA409" s="415"/>
      <c r="AB409" s="415"/>
      <c r="AC409" s="416"/>
      <c r="AD409" s="90">
        <v>645</v>
      </c>
      <c r="AE409" s="211"/>
      <c r="AF409" s="178"/>
      <c r="AG409" s="178"/>
      <c r="AH409" s="177"/>
      <c r="AI409" s="91" t="s">
        <v>103</v>
      </c>
      <c r="AL409" s="33">
        <v>708160122.05528283</v>
      </c>
    </row>
    <row r="410" spans="1:39" ht="15.6" customHeight="1">
      <c r="A410" s="420" t="s">
        <v>527</v>
      </c>
      <c r="B410" s="421"/>
      <c r="C410" s="421"/>
      <c r="D410" s="421"/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  <c r="Y410" s="421"/>
      <c r="Z410" s="421"/>
      <c r="AA410" s="421"/>
      <c r="AB410" s="421"/>
      <c r="AC410" s="422"/>
      <c r="AD410" s="92">
        <v>646</v>
      </c>
      <c r="AE410" s="211"/>
      <c r="AF410" s="178"/>
      <c r="AG410" s="178"/>
      <c r="AH410" s="177"/>
      <c r="AI410" s="93" t="s">
        <v>103</v>
      </c>
    </row>
    <row r="411" spans="1:39">
      <c r="A411" s="299" t="s">
        <v>528</v>
      </c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300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0"/>
      <c r="Z411" s="300"/>
      <c r="AA411" s="300"/>
      <c r="AB411" s="300"/>
      <c r="AC411" s="300"/>
      <c r="AD411" s="300"/>
      <c r="AE411" s="300"/>
      <c r="AF411" s="300"/>
      <c r="AG411" s="300"/>
      <c r="AH411" s="300"/>
      <c r="AI411" s="301"/>
    </row>
    <row r="412" spans="1:39">
      <c r="A412" s="269" t="s">
        <v>529</v>
      </c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1"/>
    </row>
    <row r="413" spans="1:39">
      <c r="A413" s="432"/>
      <c r="B413" s="433"/>
      <c r="C413" s="433"/>
      <c r="D413" s="434"/>
      <c r="E413" s="441" t="s">
        <v>530</v>
      </c>
      <c r="F413" s="442"/>
      <c r="G413" s="442"/>
      <c r="H413" s="443"/>
      <c r="I413" s="441" t="s">
        <v>531</v>
      </c>
      <c r="J413" s="442"/>
      <c r="K413" s="442"/>
      <c r="L413" s="443"/>
      <c r="M413" s="450" t="s">
        <v>532</v>
      </c>
      <c r="N413" s="451"/>
      <c r="O413" s="451"/>
      <c r="P413" s="451"/>
      <c r="Q413" s="451"/>
      <c r="R413" s="451"/>
      <c r="S413" s="451"/>
      <c r="T413" s="451"/>
      <c r="U413" s="451"/>
      <c r="V413" s="451"/>
      <c r="W413" s="451"/>
      <c r="X413" s="451"/>
      <c r="Y413" s="451"/>
      <c r="Z413" s="451"/>
      <c r="AA413" s="451"/>
      <c r="AB413" s="451"/>
      <c r="AC413" s="451"/>
      <c r="AD413" s="451"/>
      <c r="AE413" s="452"/>
      <c r="AF413" s="453" t="s">
        <v>533</v>
      </c>
      <c r="AG413" s="454"/>
      <c r="AH413" s="455"/>
      <c r="AI413" s="462"/>
    </row>
    <row r="414" spans="1:39">
      <c r="A414" s="435"/>
      <c r="B414" s="436"/>
      <c r="C414" s="436"/>
      <c r="D414" s="437"/>
      <c r="E414" s="444"/>
      <c r="F414" s="445"/>
      <c r="G414" s="445"/>
      <c r="H414" s="446"/>
      <c r="I414" s="444"/>
      <c r="J414" s="445"/>
      <c r="K414" s="445"/>
      <c r="L414" s="446"/>
      <c r="M414" s="423" t="s">
        <v>534</v>
      </c>
      <c r="N414" s="424"/>
      <c r="O414" s="424"/>
      <c r="P414" s="424"/>
      <c r="Q414" s="424"/>
      <c r="R414" s="424"/>
      <c r="S414" s="424"/>
      <c r="T414" s="424"/>
      <c r="U414" s="424"/>
      <c r="V414" s="424"/>
      <c r="W414" s="425"/>
      <c r="X414" s="465" t="s">
        <v>535</v>
      </c>
      <c r="Y414" s="466"/>
      <c r="Z414" s="466"/>
      <c r="AA414" s="467"/>
      <c r="AB414" s="465" t="s">
        <v>536</v>
      </c>
      <c r="AC414" s="466"/>
      <c r="AD414" s="466"/>
      <c r="AE414" s="467"/>
      <c r="AF414" s="456"/>
      <c r="AG414" s="457"/>
      <c r="AH414" s="458"/>
      <c r="AI414" s="463"/>
    </row>
    <row r="415" spans="1:39" ht="30.6" customHeight="1">
      <c r="A415" s="438"/>
      <c r="B415" s="439"/>
      <c r="C415" s="439"/>
      <c r="D415" s="440"/>
      <c r="E415" s="447"/>
      <c r="F415" s="448"/>
      <c r="G415" s="448"/>
      <c r="H415" s="449"/>
      <c r="I415" s="447"/>
      <c r="J415" s="448"/>
      <c r="K415" s="448"/>
      <c r="L415" s="449"/>
      <c r="M415" s="468" t="s">
        <v>537</v>
      </c>
      <c r="N415" s="469"/>
      <c r="O415" s="470"/>
      <c r="P415" s="423" t="s">
        <v>538</v>
      </c>
      <c r="Q415" s="424"/>
      <c r="R415" s="424"/>
      <c r="S415" s="425"/>
      <c r="T415" s="423" t="s">
        <v>539</v>
      </c>
      <c r="U415" s="424"/>
      <c r="V415" s="424"/>
      <c r="W415" s="425"/>
      <c r="X415" s="459"/>
      <c r="Y415" s="460"/>
      <c r="Z415" s="460"/>
      <c r="AA415" s="461"/>
      <c r="AB415" s="459"/>
      <c r="AC415" s="460"/>
      <c r="AD415" s="460"/>
      <c r="AE415" s="461"/>
      <c r="AF415" s="459"/>
      <c r="AG415" s="460"/>
      <c r="AH415" s="461"/>
      <c r="AI415" s="464"/>
    </row>
    <row r="416" spans="1:39" ht="14.45" customHeight="1">
      <c r="A416" s="426" t="s">
        <v>540</v>
      </c>
      <c r="B416" s="427"/>
      <c r="C416" s="427"/>
      <c r="D416" s="428"/>
      <c r="E416" s="46">
        <v>1200</v>
      </c>
      <c r="F416" s="211">
        <f>+AL416</f>
        <v>492707840.87319332</v>
      </c>
      <c r="G416" s="178"/>
      <c r="H416" s="178"/>
      <c r="I416" s="53">
        <v>1211</v>
      </c>
      <c r="J416" s="429"/>
      <c r="K416" s="430"/>
      <c r="L416" s="431"/>
      <c r="M416" s="46">
        <v>1221</v>
      </c>
      <c r="N416" s="429"/>
      <c r="O416" s="431"/>
      <c r="P416" s="53">
        <v>1730</v>
      </c>
      <c r="Q416" s="429"/>
      <c r="R416" s="430"/>
      <c r="S416" s="431"/>
      <c r="T416" s="53">
        <v>1731</v>
      </c>
      <c r="U416" s="429"/>
      <c r="V416" s="430"/>
      <c r="W416" s="431"/>
      <c r="X416" s="46">
        <v>1234</v>
      </c>
      <c r="Y416" s="429"/>
      <c r="Z416" s="430"/>
      <c r="AA416" s="431"/>
      <c r="AB416" s="47">
        <v>1246</v>
      </c>
      <c r="AC416" s="429"/>
      <c r="AD416" s="430"/>
      <c r="AE416" s="431"/>
      <c r="AF416" s="47">
        <v>1260</v>
      </c>
      <c r="AG416" s="211"/>
      <c r="AH416" s="178"/>
      <c r="AI416" s="94" t="s">
        <v>80</v>
      </c>
      <c r="AL416" s="33">
        <v>492707840.87319332</v>
      </c>
      <c r="AM416" s="33">
        <v>249381944.79326534</v>
      </c>
    </row>
    <row r="417" spans="1:38" ht="14.45" customHeight="1">
      <c r="A417" s="426" t="s">
        <v>541</v>
      </c>
      <c r="B417" s="427"/>
      <c r="C417" s="427"/>
      <c r="D417" s="428"/>
      <c r="E417" s="471"/>
      <c r="F417" s="472"/>
      <c r="G417" s="472"/>
      <c r="H417" s="473"/>
      <c r="I417" s="471"/>
      <c r="J417" s="472"/>
      <c r="K417" s="472"/>
      <c r="L417" s="473"/>
      <c r="M417" s="46">
        <v>1222</v>
      </c>
      <c r="N417" s="429"/>
      <c r="O417" s="431"/>
      <c r="P417" s="471"/>
      <c r="Q417" s="472"/>
      <c r="R417" s="472"/>
      <c r="S417" s="473"/>
      <c r="T417" s="53">
        <v>1843</v>
      </c>
      <c r="U417" s="476"/>
      <c r="V417" s="477"/>
      <c r="W417" s="478"/>
      <c r="X417" s="46">
        <v>1235</v>
      </c>
      <c r="Y417" s="429"/>
      <c r="Z417" s="430"/>
      <c r="AA417" s="431"/>
      <c r="AB417" s="47">
        <v>1247</v>
      </c>
      <c r="AC417" s="429"/>
      <c r="AD417" s="430"/>
      <c r="AE417" s="431"/>
      <c r="AF417" s="471"/>
      <c r="AG417" s="472"/>
      <c r="AH417" s="472"/>
      <c r="AI417" s="94" t="s">
        <v>99</v>
      </c>
    </row>
    <row r="418" spans="1:38" ht="14.45" customHeight="1">
      <c r="A418" s="392" t="s">
        <v>542</v>
      </c>
      <c r="B418" s="393"/>
      <c r="C418" s="393"/>
      <c r="D418" s="394"/>
      <c r="E418" s="40">
        <v>1201</v>
      </c>
      <c r="F418" s="429"/>
      <c r="G418" s="430"/>
      <c r="H418" s="431"/>
      <c r="I418" s="471"/>
      <c r="J418" s="472"/>
      <c r="K418" s="472"/>
      <c r="L418" s="473"/>
      <c r="M418" s="474"/>
      <c r="N418" s="475"/>
      <c r="O418" s="475"/>
      <c r="P418" s="36">
        <v>1223</v>
      </c>
      <c r="Q418" s="429"/>
      <c r="R418" s="430"/>
      <c r="S418" s="431"/>
      <c r="T418" s="471"/>
      <c r="U418" s="472"/>
      <c r="V418" s="472"/>
      <c r="W418" s="473"/>
      <c r="X418" s="471"/>
      <c r="Y418" s="472"/>
      <c r="Z418" s="472"/>
      <c r="AA418" s="473"/>
      <c r="AB418" s="471"/>
      <c r="AC418" s="472"/>
      <c r="AD418" s="472"/>
      <c r="AE418" s="473"/>
      <c r="AF418" s="35">
        <v>1261</v>
      </c>
      <c r="AG418" s="429"/>
      <c r="AH418" s="431"/>
      <c r="AI418" s="84" t="s">
        <v>99</v>
      </c>
    </row>
    <row r="419" spans="1:38" ht="14.45" customHeight="1">
      <c r="A419" s="392" t="s">
        <v>520</v>
      </c>
      <c r="B419" s="393"/>
      <c r="C419" s="393"/>
      <c r="D419" s="394"/>
      <c r="E419" s="46">
        <v>1202</v>
      </c>
      <c r="F419" s="429"/>
      <c r="G419" s="430"/>
      <c r="H419" s="431"/>
      <c r="I419" s="53">
        <v>1212</v>
      </c>
      <c r="J419" s="429"/>
      <c r="K419" s="430"/>
      <c r="L419" s="431"/>
      <c r="M419" s="46">
        <v>1224</v>
      </c>
      <c r="N419" s="429"/>
      <c r="O419" s="431"/>
      <c r="P419" s="53">
        <v>1733</v>
      </c>
      <c r="Q419" s="429"/>
      <c r="R419" s="430"/>
      <c r="S419" s="431"/>
      <c r="T419" s="53">
        <v>1734</v>
      </c>
      <c r="U419" s="429"/>
      <c r="V419" s="430"/>
      <c r="W419" s="431"/>
      <c r="X419" s="46">
        <v>1236</v>
      </c>
      <c r="Y419" s="429"/>
      <c r="Z419" s="430"/>
      <c r="AA419" s="431"/>
      <c r="AB419" s="47">
        <v>1248</v>
      </c>
      <c r="AC419" s="429"/>
      <c r="AD419" s="430"/>
      <c r="AE419" s="431"/>
      <c r="AF419" s="47">
        <v>1262</v>
      </c>
      <c r="AG419" s="429"/>
      <c r="AH419" s="431"/>
      <c r="AI419" s="94" t="s">
        <v>80</v>
      </c>
    </row>
    <row r="420" spans="1:38" ht="14.45" customHeight="1">
      <c r="A420" s="426" t="s">
        <v>543</v>
      </c>
      <c r="B420" s="427"/>
      <c r="C420" s="427"/>
      <c r="D420" s="428"/>
      <c r="E420" s="40">
        <v>1203</v>
      </c>
      <c r="F420" s="429"/>
      <c r="G420" s="430"/>
      <c r="H420" s="431"/>
      <c r="I420" s="36">
        <v>1213</v>
      </c>
      <c r="J420" s="429"/>
      <c r="K420" s="430"/>
      <c r="L420" s="431"/>
      <c r="M420" s="40">
        <v>1225</v>
      </c>
      <c r="N420" s="429"/>
      <c r="O420" s="431"/>
      <c r="P420" s="36">
        <v>1735</v>
      </c>
      <c r="Q420" s="429"/>
      <c r="R420" s="430"/>
      <c r="S420" s="431"/>
      <c r="T420" s="36">
        <v>1736</v>
      </c>
      <c r="U420" s="429"/>
      <c r="V420" s="430"/>
      <c r="W420" s="431"/>
      <c r="X420" s="40">
        <v>1237</v>
      </c>
      <c r="Y420" s="429"/>
      <c r="Z420" s="430"/>
      <c r="AA420" s="431"/>
      <c r="AB420" s="35">
        <v>1249</v>
      </c>
      <c r="AC420" s="429"/>
      <c r="AD420" s="430"/>
      <c r="AE420" s="431"/>
      <c r="AF420" s="35">
        <v>1263</v>
      </c>
      <c r="AG420" s="429"/>
      <c r="AH420" s="431"/>
      <c r="AI420" s="84" t="s">
        <v>99</v>
      </c>
    </row>
    <row r="421" spans="1:38" ht="14.45" customHeight="1">
      <c r="A421" s="426" t="s">
        <v>544</v>
      </c>
      <c r="B421" s="427"/>
      <c r="C421" s="427"/>
      <c r="D421" s="428"/>
      <c r="E421" s="40">
        <v>1204</v>
      </c>
      <c r="F421" s="211"/>
      <c r="G421" s="178"/>
      <c r="H421" s="178"/>
      <c r="I421" s="36">
        <v>1214</v>
      </c>
      <c r="J421" s="429"/>
      <c r="K421" s="430"/>
      <c r="L421" s="431"/>
      <c r="M421" s="40">
        <v>1226</v>
      </c>
      <c r="N421" s="429"/>
      <c r="O421" s="431"/>
      <c r="P421" s="36">
        <v>1737</v>
      </c>
      <c r="Q421" s="429"/>
      <c r="R421" s="430"/>
      <c r="S421" s="431"/>
      <c r="T421" s="36">
        <v>1738</v>
      </c>
      <c r="U421" s="429"/>
      <c r="V421" s="430"/>
      <c r="W421" s="431"/>
      <c r="X421" s="40">
        <v>1238</v>
      </c>
      <c r="Y421" s="429"/>
      <c r="Z421" s="430"/>
      <c r="AA421" s="431"/>
      <c r="AB421" s="35">
        <v>1250</v>
      </c>
      <c r="AC421" s="429"/>
      <c r="AD421" s="430"/>
      <c r="AE421" s="431"/>
      <c r="AF421" s="35">
        <v>1264</v>
      </c>
      <c r="AG421" s="429"/>
      <c r="AH421" s="431"/>
      <c r="AI421" s="84" t="s">
        <v>99</v>
      </c>
      <c r="AL421" s="33">
        <v>492707840.87319332</v>
      </c>
    </row>
    <row r="422" spans="1:38" ht="14.45" customHeight="1">
      <c r="A422" s="392" t="s">
        <v>545</v>
      </c>
      <c r="B422" s="393"/>
      <c r="C422" s="393"/>
      <c r="D422" s="394"/>
      <c r="E422" s="40">
        <v>1205</v>
      </c>
      <c r="F422" s="211"/>
      <c r="G422" s="178"/>
      <c r="H422" s="178"/>
      <c r="I422" s="36">
        <v>1215</v>
      </c>
      <c r="J422" s="395"/>
      <c r="K422" s="396"/>
      <c r="L422" s="397"/>
      <c r="M422" s="474"/>
      <c r="N422" s="475"/>
      <c r="O422" s="475"/>
      <c r="P422" s="471"/>
      <c r="Q422" s="472"/>
      <c r="R422" s="472"/>
      <c r="S422" s="473"/>
      <c r="T422" s="36">
        <v>1740</v>
      </c>
      <c r="U422" s="395"/>
      <c r="V422" s="396"/>
      <c r="W422" s="397"/>
      <c r="X422" s="40">
        <v>1239</v>
      </c>
      <c r="Y422" s="395"/>
      <c r="Z422" s="396"/>
      <c r="AA422" s="397"/>
      <c r="AB422" s="35">
        <v>1251</v>
      </c>
      <c r="AC422" s="395"/>
      <c r="AD422" s="396"/>
      <c r="AE422" s="397"/>
      <c r="AF422" s="474"/>
      <c r="AG422" s="475"/>
      <c r="AH422" s="475"/>
      <c r="AI422" s="84" t="s">
        <v>80</v>
      </c>
      <c r="AL422" s="33">
        <v>730159937.03174508</v>
      </c>
    </row>
    <row r="423" spans="1:38" ht="14.45" customHeight="1">
      <c r="A423" s="392" t="s">
        <v>546</v>
      </c>
      <c r="B423" s="393"/>
      <c r="C423" s="393"/>
      <c r="D423" s="394"/>
      <c r="E423" s="40">
        <v>1206</v>
      </c>
      <c r="F423" s="211"/>
      <c r="G423" s="178"/>
      <c r="H423" s="178"/>
      <c r="I423" s="36">
        <v>1216</v>
      </c>
      <c r="J423" s="395"/>
      <c r="K423" s="396"/>
      <c r="L423" s="397"/>
      <c r="M423" s="40">
        <v>1228</v>
      </c>
      <c r="N423" s="395"/>
      <c r="O423" s="397"/>
      <c r="P423" s="36">
        <v>1741</v>
      </c>
      <c r="Q423" s="395"/>
      <c r="R423" s="396"/>
      <c r="S423" s="397"/>
      <c r="T423" s="36">
        <v>1742</v>
      </c>
      <c r="U423" s="395"/>
      <c r="V423" s="396"/>
      <c r="W423" s="397"/>
      <c r="X423" s="40">
        <v>1240</v>
      </c>
      <c r="Y423" s="395"/>
      <c r="Z423" s="396"/>
      <c r="AA423" s="397"/>
      <c r="AB423" s="35">
        <v>1252</v>
      </c>
      <c r="AC423" s="395"/>
      <c r="AD423" s="396"/>
      <c r="AE423" s="397"/>
      <c r="AF423" s="35">
        <v>1265</v>
      </c>
      <c r="AG423" s="395"/>
      <c r="AH423" s="397"/>
      <c r="AI423" s="84" t="s">
        <v>80</v>
      </c>
    </row>
    <row r="424" spans="1:38" ht="14.45" customHeight="1">
      <c r="A424" s="392" t="s">
        <v>547</v>
      </c>
      <c r="B424" s="393"/>
      <c r="C424" s="393"/>
      <c r="D424" s="394"/>
      <c r="E424" s="40">
        <v>1207</v>
      </c>
      <c r="F424" s="211"/>
      <c r="G424" s="178"/>
      <c r="H424" s="178"/>
      <c r="I424" s="36">
        <v>1217</v>
      </c>
      <c r="J424" s="395"/>
      <c r="K424" s="396"/>
      <c r="L424" s="397"/>
      <c r="M424" s="40">
        <v>1229</v>
      </c>
      <c r="N424" s="395"/>
      <c r="O424" s="397"/>
      <c r="P424" s="36">
        <v>1743</v>
      </c>
      <c r="Q424" s="395"/>
      <c r="R424" s="396"/>
      <c r="S424" s="397"/>
      <c r="T424" s="36">
        <v>1744</v>
      </c>
      <c r="U424" s="395"/>
      <c r="V424" s="396"/>
      <c r="W424" s="397"/>
      <c r="X424" s="40">
        <v>1241</v>
      </c>
      <c r="Y424" s="395"/>
      <c r="Z424" s="396"/>
      <c r="AA424" s="397"/>
      <c r="AB424" s="35">
        <v>1253</v>
      </c>
      <c r="AC424" s="395"/>
      <c r="AD424" s="396"/>
      <c r="AE424" s="397"/>
      <c r="AF424" s="35">
        <v>1266</v>
      </c>
      <c r="AG424" s="395"/>
      <c r="AH424" s="397"/>
      <c r="AI424" s="84" t="s">
        <v>99</v>
      </c>
      <c r="AL424" s="33">
        <v>0</v>
      </c>
    </row>
    <row r="425" spans="1:38" ht="14.45" customHeight="1">
      <c r="A425" s="426" t="s">
        <v>548</v>
      </c>
      <c r="B425" s="427"/>
      <c r="C425" s="427"/>
      <c r="D425" s="428"/>
      <c r="E425" s="46">
        <v>1208</v>
      </c>
      <c r="F425" s="211"/>
      <c r="G425" s="178"/>
      <c r="H425" s="178"/>
      <c r="I425" s="53">
        <v>1218</v>
      </c>
      <c r="J425" s="429"/>
      <c r="K425" s="430"/>
      <c r="L425" s="431"/>
      <c r="M425" s="46">
        <v>1230</v>
      </c>
      <c r="N425" s="429"/>
      <c r="O425" s="431"/>
      <c r="P425" s="53">
        <v>1745</v>
      </c>
      <c r="Q425" s="429"/>
      <c r="R425" s="430"/>
      <c r="S425" s="431"/>
      <c r="T425" s="53">
        <v>1746</v>
      </c>
      <c r="U425" s="429"/>
      <c r="V425" s="430"/>
      <c r="W425" s="431"/>
      <c r="X425" s="46">
        <v>1242</v>
      </c>
      <c r="Y425" s="429"/>
      <c r="Z425" s="430"/>
      <c r="AA425" s="431"/>
      <c r="AB425" s="47">
        <v>1254</v>
      </c>
      <c r="AC425" s="429"/>
      <c r="AD425" s="430"/>
      <c r="AE425" s="431"/>
      <c r="AF425" s="47">
        <v>1267</v>
      </c>
      <c r="AG425" s="429"/>
      <c r="AH425" s="431"/>
      <c r="AI425" s="94" t="s">
        <v>99</v>
      </c>
      <c r="AL425" s="33">
        <v>25000000</v>
      </c>
    </row>
    <row r="426" spans="1:38" ht="14.45" customHeight="1">
      <c r="A426" s="426" t="s">
        <v>549</v>
      </c>
      <c r="B426" s="427"/>
      <c r="C426" s="427"/>
      <c r="D426" s="428"/>
      <c r="E426" s="46">
        <v>1209</v>
      </c>
      <c r="F426" s="211"/>
      <c r="G426" s="178"/>
      <c r="H426" s="178"/>
      <c r="I426" s="53">
        <v>1219</v>
      </c>
      <c r="J426" s="429"/>
      <c r="K426" s="430"/>
      <c r="L426" s="431"/>
      <c r="M426" s="46">
        <v>1231</v>
      </c>
      <c r="N426" s="429"/>
      <c r="O426" s="431"/>
      <c r="P426" s="53">
        <v>1747</v>
      </c>
      <c r="Q426" s="429"/>
      <c r="R426" s="430"/>
      <c r="S426" s="431"/>
      <c r="T426" s="53">
        <v>1748</v>
      </c>
      <c r="U426" s="429"/>
      <c r="V426" s="430"/>
      <c r="W426" s="431"/>
      <c r="X426" s="46">
        <v>1243</v>
      </c>
      <c r="Y426" s="429"/>
      <c r="Z426" s="430"/>
      <c r="AA426" s="431"/>
      <c r="AB426" s="47">
        <v>1255</v>
      </c>
      <c r="AC426" s="429"/>
      <c r="AD426" s="430"/>
      <c r="AE426" s="431"/>
      <c r="AF426" s="47">
        <v>1268</v>
      </c>
      <c r="AG426" s="429"/>
      <c r="AH426" s="431"/>
      <c r="AI426" s="94" t="s">
        <v>99</v>
      </c>
      <c r="AL426" s="33">
        <v>0</v>
      </c>
    </row>
    <row r="427" spans="1:38" ht="14.45" customHeight="1">
      <c r="A427" s="426" t="s">
        <v>550</v>
      </c>
      <c r="B427" s="427"/>
      <c r="C427" s="427"/>
      <c r="D427" s="428"/>
      <c r="E427" s="40">
        <v>1210</v>
      </c>
      <c r="F427" s="211"/>
      <c r="G427" s="178"/>
      <c r="H427" s="178"/>
      <c r="I427" s="36">
        <v>1220</v>
      </c>
      <c r="J427" s="429"/>
      <c r="K427" s="430"/>
      <c r="L427" s="431"/>
      <c r="M427" s="40">
        <v>1232</v>
      </c>
      <c r="N427" s="429"/>
      <c r="O427" s="431"/>
      <c r="P427" s="36">
        <v>1749</v>
      </c>
      <c r="Q427" s="429"/>
      <c r="R427" s="430"/>
      <c r="S427" s="431"/>
      <c r="T427" s="36">
        <v>1750</v>
      </c>
      <c r="U427" s="429"/>
      <c r="V427" s="430"/>
      <c r="W427" s="431"/>
      <c r="X427" s="40">
        <v>1244</v>
      </c>
      <c r="Y427" s="429"/>
      <c r="Z427" s="430"/>
      <c r="AA427" s="431"/>
      <c r="AB427" s="35">
        <v>1256</v>
      </c>
      <c r="AC427" s="429"/>
      <c r="AD427" s="430"/>
      <c r="AE427" s="431"/>
      <c r="AF427" s="35">
        <v>1269</v>
      </c>
      <c r="AG427" s="211">
        <f>+AG416</f>
        <v>0</v>
      </c>
      <c r="AH427" s="178"/>
      <c r="AI427" s="84" t="s">
        <v>103</v>
      </c>
      <c r="AL427" s="33">
        <v>705159937.03174508</v>
      </c>
    </row>
    <row r="428" spans="1:38" ht="14.45" customHeight="1">
      <c r="A428" s="404" t="s">
        <v>551</v>
      </c>
      <c r="B428" s="405"/>
      <c r="C428" s="405"/>
      <c r="D428" s="406"/>
      <c r="E428" s="471"/>
      <c r="F428" s="472"/>
      <c r="G428" s="472"/>
      <c r="H428" s="473"/>
      <c r="I428" s="471"/>
      <c r="J428" s="472"/>
      <c r="K428" s="472"/>
      <c r="L428" s="473"/>
      <c r="M428" s="95">
        <v>1233</v>
      </c>
      <c r="N428" s="479"/>
      <c r="O428" s="481"/>
      <c r="P428" s="471"/>
      <c r="Q428" s="472"/>
      <c r="R428" s="472"/>
      <c r="S428" s="473"/>
      <c r="T428" s="55">
        <v>1844</v>
      </c>
      <c r="U428" s="479"/>
      <c r="V428" s="480"/>
      <c r="W428" s="481"/>
      <c r="X428" s="95">
        <v>1245</v>
      </c>
      <c r="Y428" s="479"/>
      <c r="Z428" s="480"/>
      <c r="AA428" s="481"/>
      <c r="AB428" s="56">
        <v>1257</v>
      </c>
      <c r="AC428" s="479"/>
      <c r="AD428" s="480"/>
      <c r="AE428" s="481"/>
      <c r="AF428" s="474"/>
      <c r="AG428" s="475"/>
      <c r="AH428" s="475"/>
      <c r="AI428" s="96" t="s">
        <v>103</v>
      </c>
    </row>
    <row r="429" spans="1:38">
      <c r="A429" s="299" t="s">
        <v>552</v>
      </c>
      <c r="B429" s="300"/>
      <c r="C429" s="300"/>
      <c r="D429" s="300"/>
      <c r="E429" s="300"/>
      <c r="F429" s="300"/>
      <c r="G429" s="300"/>
      <c r="H429" s="300"/>
      <c r="I429" s="300"/>
      <c r="J429" s="300"/>
      <c r="K429" s="300"/>
      <c r="L429" s="300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0"/>
      <c r="Z429" s="300"/>
      <c r="AA429" s="300"/>
      <c r="AB429" s="300"/>
      <c r="AC429" s="300"/>
      <c r="AD429" s="300"/>
      <c r="AE429" s="300"/>
      <c r="AF429" s="300"/>
      <c r="AG429" s="300"/>
      <c r="AH429" s="300"/>
      <c r="AI429" s="301"/>
    </row>
    <row r="430" spans="1:38">
      <c r="A430" s="269" t="s">
        <v>553</v>
      </c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1"/>
    </row>
    <row r="431" spans="1:38">
      <c r="A431" s="432"/>
      <c r="B431" s="433"/>
      <c r="C431" s="433"/>
      <c r="D431" s="434"/>
      <c r="E431" s="482" t="s">
        <v>554</v>
      </c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4"/>
      <c r="X431" s="485" t="s">
        <v>555</v>
      </c>
      <c r="Y431" s="486"/>
      <c r="Z431" s="486"/>
      <c r="AA431" s="486"/>
      <c r="AB431" s="486"/>
      <c r="AC431" s="486"/>
      <c r="AD431" s="486"/>
      <c r="AE431" s="486"/>
      <c r="AF431" s="486"/>
      <c r="AG431" s="486"/>
      <c r="AH431" s="487"/>
      <c r="AI431" s="488"/>
    </row>
    <row r="432" spans="1:38">
      <c r="A432" s="435"/>
      <c r="B432" s="436"/>
      <c r="C432" s="436"/>
      <c r="D432" s="437"/>
      <c r="E432" s="491" t="s">
        <v>556</v>
      </c>
      <c r="F432" s="492"/>
      <c r="G432" s="492"/>
      <c r="H432" s="492"/>
      <c r="I432" s="492"/>
      <c r="J432" s="492"/>
      <c r="K432" s="492"/>
      <c r="L432" s="493"/>
      <c r="M432" s="500" t="s">
        <v>557</v>
      </c>
      <c r="N432" s="501"/>
      <c r="O432" s="501"/>
      <c r="P432" s="501"/>
      <c r="Q432" s="501"/>
      <c r="R432" s="501"/>
      <c r="S432" s="502"/>
      <c r="T432" s="503" t="s">
        <v>558</v>
      </c>
      <c r="U432" s="504"/>
      <c r="V432" s="504"/>
      <c r="W432" s="505"/>
      <c r="X432" s="509" t="s">
        <v>559</v>
      </c>
      <c r="Y432" s="510"/>
      <c r="Z432" s="510"/>
      <c r="AA432" s="511"/>
      <c r="AB432" s="509" t="s">
        <v>560</v>
      </c>
      <c r="AC432" s="510"/>
      <c r="AD432" s="510"/>
      <c r="AE432" s="511"/>
      <c r="AF432" s="503" t="s">
        <v>558</v>
      </c>
      <c r="AG432" s="504"/>
      <c r="AH432" s="505"/>
      <c r="AI432" s="489"/>
    </row>
    <row r="433" spans="1:39" ht="21.6" customHeight="1">
      <c r="A433" s="438"/>
      <c r="B433" s="439"/>
      <c r="C433" s="439"/>
      <c r="D433" s="440"/>
      <c r="E433" s="120" t="s">
        <v>559</v>
      </c>
      <c r="F433" s="121"/>
      <c r="G433" s="121"/>
      <c r="H433" s="122"/>
      <c r="I433" s="515" t="s">
        <v>560</v>
      </c>
      <c r="J433" s="516"/>
      <c r="K433" s="516"/>
      <c r="L433" s="517"/>
      <c r="M433" s="515" t="s">
        <v>559</v>
      </c>
      <c r="N433" s="516"/>
      <c r="O433" s="517"/>
      <c r="P433" s="515" t="s">
        <v>560</v>
      </c>
      <c r="Q433" s="516"/>
      <c r="R433" s="516"/>
      <c r="S433" s="517"/>
      <c r="T433" s="506"/>
      <c r="U433" s="507"/>
      <c r="V433" s="507"/>
      <c r="W433" s="508"/>
      <c r="X433" s="512"/>
      <c r="Y433" s="513"/>
      <c r="Z433" s="513"/>
      <c r="AA433" s="514"/>
      <c r="AB433" s="512"/>
      <c r="AC433" s="513"/>
      <c r="AD433" s="513"/>
      <c r="AE433" s="514"/>
      <c r="AF433" s="506"/>
      <c r="AG433" s="507"/>
      <c r="AH433" s="508"/>
      <c r="AI433" s="490"/>
    </row>
    <row r="434" spans="1:39" ht="15" customHeight="1">
      <c r="A434" s="497" t="s">
        <v>561</v>
      </c>
      <c r="B434" s="498"/>
      <c r="C434" s="498"/>
      <c r="D434" s="499"/>
      <c r="E434" s="46">
        <v>1270</v>
      </c>
      <c r="F434" s="176"/>
      <c r="G434" s="178"/>
      <c r="H434" s="177"/>
      <c r="I434" s="53">
        <v>1279</v>
      </c>
      <c r="J434" s="176"/>
      <c r="K434" s="178"/>
      <c r="L434" s="177"/>
      <c r="M434" s="46">
        <v>1288</v>
      </c>
      <c r="N434" s="176"/>
      <c r="O434" s="177"/>
      <c r="P434" s="53">
        <v>1301</v>
      </c>
      <c r="Q434" s="211">
        <f>+AL434</f>
        <v>45898374.631301805</v>
      </c>
      <c r="R434" s="178"/>
      <c r="S434" s="97"/>
      <c r="T434" s="53">
        <v>1313</v>
      </c>
      <c r="U434" s="176"/>
      <c r="V434" s="178"/>
      <c r="W434" s="177"/>
      <c r="X434" s="46">
        <v>1324</v>
      </c>
      <c r="Y434" s="176"/>
      <c r="Z434" s="178"/>
      <c r="AA434" s="177"/>
      <c r="AB434" s="47">
        <v>1335</v>
      </c>
      <c r="AC434" s="211"/>
      <c r="AD434" s="178"/>
      <c r="AE434" s="97"/>
      <c r="AF434" s="47">
        <v>1346</v>
      </c>
      <c r="AG434" s="176"/>
      <c r="AH434" s="177"/>
      <c r="AI434" s="48" t="s">
        <v>80</v>
      </c>
      <c r="AL434" s="33">
        <v>45898374.631301805</v>
      </c>
      <c r="AM434" s="33">
        <v>78669911.738237634</v>
      </c>
    </row>
    <row r="435" spans="1:39" ht="15" customHeight="1">
      <c r="A435" s="494" t="s">
        <v>562</v>
      </c>
      <c r="B435" s="495"/>
      <c r="C435" s="495"/>
      <c r="D435" s="496"/>
      <c r="E435" s="40">
        <v>1821</v>
      </c>
      <c r="F435" s="176"/>
      <c r="G435" s="178"/>
      <c r="H435" s="177"/>
      <c r="I435" s="36">
        <v>1822</v>
      </c>
      <c r="J435" s="176"/>
      <c r="K435" s="178"/>
      <c r="L435" s="177"/>
      <c r="M435" s="40">
        <v>1289</v>
      </c>
      <c r="N435" s="176"/>
      <c r="O435" s="177"/>
      <c r="P435" s="36">
        <v>1302</v>
      </c>
      <c r="Q435" s="211"/>
      <c r="R435" s="178"/>
      <c r="S435" s="97"/>
      <c r="T435" s="471"/>
      <c r="U435" s="472"/>
      <c r="V435" s="472"/>
      <c r="W435" s="473"/>
      <c r="X435" s="471"/>
      <c r="Y435" s="472"/>
      <c r="Z435" s="472"/>
      <c r="AA435" s="473"/>
      <c r="AB435" s="471"/>
      <c r="AC435" s="472"/>
      <c r="AD435" s="472"/>
      <c r="AE435" s="473"/>
      <c r="AF435" s="471"/>
      <c r="AG435" s="472"/>
      <c r="AH435" s="472"/>
      <c r="AI435" s="38" t="s">
        <v>99</v>
      </c>
    </row>
    <row r="436" spans="1:39" ht="15" customHeight="1">
      <c r="A436" s="494" t="s">
        <v>563</v>
      </c>
      <c r="B436" s="495"/>
      <c r="C436" s="495"/>
      <c r="D436" s="496"/>
      <c r="E436" s="471"/>
      <c r="F436" s="472"/>
      <c r="G436" s="472"/>
      <c r="H436" s="472"/>
      <c r="I436" s="472"/>
      <c r="J436" s="472"/>
      <c r="K436" s="472"/>
      <c r="L436" s="472"/>
      <c r="M436" s="473"/>
      <c r="N436" s="474"/>
      <c r="O436" s="475"/>
      <c r="P436" s="475"/>
      <c r="Q436" s="211"/>
      <c r="R436" s="178"/>
      <c r="S436" s="97"/>
      <c r="T436" s="471"/>
      <c r="U436" s="472"/>
      <c r="V436" s="472"/>
      <c r="W436" s="473"/>
      <c r="X436" s="40">
        <v>1325</v>
      </c>
      <c r="Y436" s="176"/>
      <c r="Z436" s="178"/>
      <c r="AA436" s="177"/>
      <c r="AB436" s="35">
        <v>1336</v>
      </c>
      <c r="AC436" s="176"/>
      <c r="AD436" s="178"/>
      <c r="AE436" s="177"/>
      <c r="AF436" s="176"/>
      <c r="AG436" s="178"/>
      <c r="AH436" s="177"/>
      <c r="AI436" s="38" t="s">
        <v>99</v>
      </c>
    </row>
    <row r="437" spans="1:39" ht="15" customHeight="1">
      <c r="A437" s="497" t="s">
        <v>520</v>
      </c>
      <c r="B437" s="498"/>
      <c r="C437" s="498"/>
      <c r="D437" s="499"/>
      <c r="E437" s="40">
        <v>1271</v>
      </c>
      <c r="F437" s="176"/>
      <c r="G437" s="178"/>
      <c r="H437" s="177"/>
      <c r="I437" s="36">
        <v>1280</v>
      </c>
      <c r="J437" s="176"/>
      <c r="K437" s="178"/>
      <c r="L437" s="177"/>
      <c r="M437" s="40">
        <v>1290</v>
      </c>
      <c r="N437" s="176"/>
      <c r="O437" s="177"/>
      <c r="P437" s="36">
        <v>1303</v>
      </c>
      <c r="Q437" s="211"/>
      <c r="R437" s="178"/>
      <c r="S437" s="97"/>
      <c r="T437" s="36">
        <v>1314</v>
      </c>
      <c r="U437" s="176"/>
      <c r="V437" s="178"/>
      <c r="W437" s="177"/>
      <c r="X437" s="40">
        <v>1326</v>
      </c>
      <c r="Y437" s="176"/>
      <c r="Z437" s="178"/>
      <c r="AA437" s="177"/>
      <c r="AB437" s="35">
        <v>1337</v>
      </c>
      <c r="AC437" s="176"/>
      <c r="AD437" s="178"/>
      <c r="AE437" s="177"/>
      <c r="AF437" s="35">
        <v>1347</v>
      </c>
      <c r="AG437" s="176"/>
      <c r="AH437" s="177"/>
      <c r="AI437" s="38" t="s">
        <v>80</v>
      </c>
    </row>
    <row r="438" spans="1:39" ht="15" customHeight="1">
      <c r="A438" s="494" t="s">
        <v>543</v>
      </c>
      <c r="B438" s="495"/>
      <c r="C438" s="495"/>
      <c r="D438" s="496"/>
      <c r="E438" s="40">
        <v>1272</v>
      </c>
      <c r="F438" s="176"/>
      <c r="G438" s="178"/>
      <c r="H438" s="177"/>
      <c r="I438" s="36">
        <v>1281</v>
      </c>
      <c r="J438" s="176"/>
      <c r="K438" s="178"/>
      <c r="L438" s="177"/>
      <c r="M438" s="40">
        <v>1291</v>
      </c>
      <c r="N438" s="176"/>
      <c r="O438" s="177"/>
      <c r="P438" s="36">
        <v>1304</v>
      </c>
      <c r="Q438" s="211"/>
      <c r="R438" s="178"/>
      <c r="S438" s="97"/>
      <c r="T438" s="36">
        <v>1315</v>
      </c>
      <c r="U438" s="176"/>
      <c r="V438" s="178"/>
      <c r="W438" s="177"/>
      <c r="X438" s="40">
        <v>1327</v>
      </c>
      <c r="Y438" s="176"/>
      <c r="Z438" s="178"/>
      <c r="AA438" s="177"/>
      <c r="AB438" s="35">
        <v>1338</v>
      </c>
      <c r="AC438" s="176"/>
      <c r="AD438" s="178"/>
      <c r="AE438" s="177"/>
      <c r="AF438" s="35">
        <v>1348</v>
      </c>
      <c r="AG438" s="176"/>
      <c r="AH438" s="177"/>
      <c r="AI438" s="38" t="s">
        <v>99</v>
      </c>
    </row>
    <row r="439" spans="1:39" ht="15" customHeight="1">
      <c r="A439" s="497" t="s">
        <v>564</v>
      </c>
      <c r="B439" s="498"/>
      <c r="C439" s="498"/>
      <c r="D439" s="499"/>
      <c r="E439" s="471"/>
      <c r="F439" s="472"/>
      <c r="G439" s="472"/>
      <c r="H439" s="472"/>
      <c r="I439" s="471"/>
      <c r="J439" s="472"/>
      <c r="K439" s="472"/>
      <c r="L439" s="472"/>
      <c r="M439" s="46">
        <v>1292</v>
      </c>
      <c r="N439" s="176"/>
      <c r="O439" s="177"/>
      <c r="P439" s="53">
        <v>1305</v>
      </c>
      <c r="Q439" s="211"/>
      <c r="R439" s="178"/>
      <c r="S439" s="97"/>
      <c r="T439" s="53">
        <v>1316</v>
      </c>
      <c r="U439" s="176"/>
      <c r="V439" s="178"/>
      <c r="W439" s="177"/>
      <c r="X439" s="471"/>
      <c r="Y439" s="472"/>
      <c r="Z439" s="472"/>
      <c r="AA439" s="473"/>
      <c r="AB439" s="471"/>
      <c r="AC439" s="472"/>
      <c r="AD439" s="472"/>
      <c r="AE439" s="473"/>
      <c r="AF439" s="471"/>
      <c r="AG439" s="472"/>
      <c r="AH439" s="472"/>
      <c r="AI439" s="48" t="s">
        <v>80</v>
      </c>
      <c r="AL439" s="33">
        <v>36345214.071164481</v>
      </c>
    </row>
    <row r="440" spans="1:39" ht="15" customHeight="1">
      <c r="A440" s="497" t="s">
        <v>565</v>
      </c>
      <c r="B440" s="498"/>
      <c r="C440" s="498"/>
      <c r="D440" s="499"/>
      <c r="E440" s="46">
        <v>1273</v>
      </c>
      <c r="F440" s="176"/>
      <c r="G440" s="178"/>
      <c r="H440" s="177"/>
      <c r="I440" s="53">
        <v>1282</v>
      </c>
      <c r="J440" s="176"/>
      <c r="K440" s="178"/>
      <c r="L440" s="177"/>
      <c r="M440" s="46">
        <v>1293</v>
      </c>
      <c r="N440" s="176"/>
      <c r="O440" s="177"/>
      <c r="P440" s="53">
        <v>1306</v>
      </c>
      <c r="Q440" s="211"/>
      <c r="R440" s="178"/>
      <c r="S440" s="97"/>
      <c r="T440" s="53">
        <v>1317</v>
      </c>
      <c r="U440" s="176"/>
      <c r="V440" s="178"/>
      <c r="W440" s="177"/>
      <c r="X440" s="46">
        <v>1328</v>
      </c>
      <c r="Y440" s="176"/>
      <c r="Z440" s="178"/>
      <c r="AA440" s="177"/>
      <c r="AB440" s="47">
        <v>1339</v>
      </c>
      <c r="AC440" s="176"/>
      <c r="AD440" s="178"/>
      <c r="AE440" s="177"/>
      <c r="AF440" s="47">
        <v>1349</v>
      </c>
      <c r="AG440" s="176"/>
      <c r="AH440" s="177"/>
      <c r="AI440" s="48" t="s">
        <v>80</v>
      </c>
      <c r="AL440" s="33">
        <v>0</v>
      </c>
    </row>
    <row r="441" spans="1:39" ht="15" customHeight="1">
      <c r="A441" s="497" t="s">
        <v>546</v>
      </c>
      <c r="B441" s="498"/>
      <c r="C441" s="498"/>
      <c r="D441" s="499"/>
      <c r="E441" s="40">
        <v>1274</v>
      </c>
      <c r="F441" s="123"/>
      <c r="G441" s="125"/>
      <c r="H441" s="124"/>
      <c r="I441" s="36">
        <v>1283</v>
      </c>
      <c r="J441" s="123"/>
      <c r="K441" s="125"/>
      <c r="L441" s="124"/>
      <c r="M441" s="40">
        <v>1294</v>
      </c>
      <c r="N441" s="123"/>
      <c r="O441" s="124"/>
      <c r="P441" s="36">
        <v>1307</v>
      </c>
      <c r="Q441" s="211"/>
      <c r="R441" s="178"/>
      <c r="S441" s="97"/>
      <c r="T441" s="36">
        <v>1318</v>
      </c>
      <c r="U441" s="123"/>
      <c r="V441" s="125"/>
      <c r="W441" s="124"/>
      <c r="X441" s="40">
        <v>1329</v>
      </c>
      <c r="Y441" s="123"/>
      <c r="Z441" s="125"/>
      <c r="AA441" s="124"/>
      <c r="AB441" s="35">
        <v>1340</v>
      </c>
      <c r="AC441" s="123"/>
      <c r="AD441" s="125"/>
      <c r="AE441" s="124"/>
      <c r="AF441" s="35">
        <v>1350</v>
      </c>
      <c r="AG441" s="123"/>
      <c r="AH441" s="124"/>
      <c r="AI441" s="38" t="s">
        <v>80</v>
      </c>
    </row>
    <row r="442" spans="1:39" ht="15" customHeight="1">
      <c r="A442" s="497" t="s">
        <v>547</v>
      </c>
      <c r="B442" s="498"/>
      <c r="C442" s="498"/>
      <c r="D442" s="499"/>
      <c r="E442" s="40">
        <v>1275</v>
      </c>
      <c r="F442" s="176"/>
      <c r="G442" s="178"/>
      <c r="H442" s="177"/>
      <c r="I442" s="36">
        <v>1284</v>
      </c>
      <c r="J442" s="176"/>
      <c r="K442" s="178"/>
      <c r="L442" s="177"/>
      <c r="M442" s="40">
        <v>1295</v>
      </c>
      <c r="N442" s="176"/>
      <c r="O442" s="177"/>
      <c r="P442" s="36">
        <v>1308</v>
      </c>
      <c r="Q442" s="211"/>
      <c r="R442" s="178"/>
      <c r="S442" s="97"/>
      <c r="T442" s="36">
        <v>1319</v>
      </c>
      <c r="U442" s="176"/>
      <c r="V442" s="178"/>
      <c r="W442" s="177"/>
      <c r="X442" s="40">
        <v>1330</v>
      </c>
      <c r="Y442" s="176"/>
      <c r="Z442" s="178"/>
      <c r="AA442" s="177"/>
      <c r="AB442" s="35">
        <v>1341</v>
      </c>
      <c r="AC442" s="176"/>
      <c r="AD442" s="178"/>
      <c r="AE442" s="177"/>
      <c r="AF442" s="35">
        <v>1351</v>
      </c>
      <c r="AG442" s="176"/>
      <c r="AH442" s="177"/>
      <c r="AI442" s="38" t="s">
        <v>99</v>
      </c>
    </row>
    <row r="443" spans="1:39" ht="15" customHeight="1">
      <c r="A443" s="494" t="s">
        <v>566</v>
      </c>
      <c r="B443" s="495"/>
      <c r="C443" s="495"/>
      <c r="D443" s="496"/>
      <c r="E443" s="46">
        <v>1276</v>
      </c>
      <c r="F443" s="176"/>
      <c r="G443" s="178"/>
      <c r="H443" s="177"/>
      <c r="I443" s="53">
        <v>1285</v>
      </c>
      <c r="J443" s="176"/>
      <c r="K443" s="178"/>
      <c r="L443" s="177"/>
      <c r="M443" s="46">
        <v>1296</v>
      </c>
      <c r="N443" s="176"/>
      <c r="O443" s="177"/>
      <c r="P443" s="53">
        <v>1309</v>
      </c>
      <c r="Q443" s="211"/>
      <c r="R443" s="178"/>
      <c r="S443" s="97"/>
      <c r="T443" s="53">
        <v>1320</v>
      </c>
      <c r="U443" s="176"/>
      <c r="V443" s="178"/>
      <c r="W443" s="177"/>
      <c r="X443" s="46">
        <v>1331</v>
      </c>
      <c r="Y443" s="176"/>
      <c r="Z443" s="178"/>
      <c r="AA443" s="177"/>
      <c r="AB443" s="47">
        <v>1342</v>
      </c>
      <c r="AC443" s="176"/>
      <c r="AD443" s="178"/>
      <c r="AE443" s="177"/>
      <c r="AF443" s="47">
        <v>1352</v>
      </c>
      <c r="AG443" s="176"/>
      <c r="AH443" s="177"/>
      <c r="AI443" s="48" t="s">
        <v>99</v>
      </c>
      <c r="AL443" s="33">
        <v>9246575</v>
      </c>
    </row>
    <row r="444" spans="1:39" ht="15" customHeight="1">
      <c r="A444" s="494" t="s">
        <v>567</v>
      </c>
      <c r="B444" s="495"/>
      <c r="C444" s="495"/>
      <c r="D444" s="496"/>
      <c r="E444" s="46">
        <v>1277</v>
      </c>
      <c r="F444" s="176"/>
      <c r="G444" s="178"/>
      <c r="H444" s="177"/>
      <c r="I444" s="53">
        <v>1286</v>
      </c>
      <c r="J444" s="176"/>
      <c r="K444" s="178"/>
      <c r="L444" s="177"/>
      <c r="M444" s="46">
        <v>1297</v>
      </c>
      <c r="N444" s="176"/>
      <c r="O444" s="177"/>
      <c r="P444" s="53">
        <v>1310</v>
      </c>
      <c r="Q444" s="211"/>
      <c r="R444" s="178"/>
      <c r="S444" s="97"/>
      <c r="T444" s="53">
        <v>1321</v>
      </c>
      <c r="U444" s="176"/>
      <c r="V444" s="178"/>
      <c r="W444" s="177"/>
      <c r="X444" s="46">
        <v>1332</v>
      </c>
      <c r="Y444" s="176"/>
      <c r="Z444" s="178"/>
      <c r="AA444" s="177"/>
      <c r="AB444" s="47">
        <v>1343</v>
      </c>
      <c r="AC444" s="176"/>
      <c r="AD444" s="178"/>
      <c r="AE444" s="177"/>
      <c r="AF444" s="47">
        <v>1353</v>
      </c>
      <c r="AG444" s="176"/>
      <c r="AH444" s="177"/>
      <c r="AI444" s="48" t="s">
        <v>99</v>
      </c>
    </row>
    <row r="445" spans="1:39" ht="15" customHeight="1">
      <c r="A445" s="497" t="s">
        <v>568</v>
      </c>
      <c r="B445" s="498"/>
      <c r="C445" s="498"/>
      <c r="D445" s="499"/>
      <c r="E445" s="471"/>
      <c r="F445" s="472"/>
      <c r="G445" s="472"/>
      <c r="H445" s="472"/>
      <c r="I445" s="471"/>
      <c r="J445" s="472"/>
      <c r="K445" s="472"/>
      <c r="L445" s="472"/>
      <c r="M445" s="46">
        <v>1298</v>
      </c>
      <c r="N445" s="176"/>
      <c r="O445" s="177"/>
      <c r="P445" s="53">
        <v>1311</v>
      </c>
      <c r="Q445" s="211"/>
      <c r="R445" s="178"/>
      <c r="S445" s="97"/>
      <c r="T445" s="53">
        <v>1322</v>
      </c>
      <c r="U445" s="176"/>
      <c r="V445" s="178"/>
      <c r="W445" s="177"/>
      <c r="X445" s="46">
        <v>1333</v>
      </c>
      <c r="Y445" s="176"/>
      <c r="Z445" s="178"/>
      <c r="AA445" s="177"/>
      <c r="AB445" s="47">
        <v>1344</v>
      </c>
      <c r="AC445" s="176"/>
      <c r="AD445" s="178"/>
      <c r="AE445" s="177"/>
      <c r="AF445" s="47">
        <v>1354</v>
      </c>
      <c r="AG445" s="176"/>
      <c r="AH445" s="177"/>
      <c r="AI445" s="48" t="s">
        <v>99</v>
      </c>
      <c r="AL445" s="33">
        <v>1814118.0971939999</v>
      </c>
    </row>
    <row r="446" spans="1:39" ht="15" customHeight="1">
      <c r="A446" s="494" t="s">
        <v>550</v>
      </c>
      <c r="B446" s="495"/>
      <c r="C446" s="495"/>
      <c r="D446" s="496"/>
      <c r="E446" s="40">
        <v>1278</v>
      </c>
      <c r="F446" s="176"/>
      <c r="G446" s="178"/>
      <c r="H446" s="177"/>
      <c r="I446" s="36">
        <v>1287</v>
      </c>
      <c r="J446" s="176"/>
      <c r="K446" s="178"/>
      <c r="L446" s="177"/>
      <c r="M446" s="40">
        <v>1312</v>
      </c>
      <c r="N446" s="176"/>
      <c r="O446" s="177"/>
      <c r="P446" s="36">
        <v>1300</v>
      </c>
      <c r="Q446" s="211"/>
      <c r="R446" s="178"/>
      <c r="S446" s="97"/>
      <c r="T446" s="36">
        <v>1323</v>
      </c>
      <c r="U446" s="176"/>
      <c r="V446" s="178"/>
      <c r="W446" s="177"/>
      <c r="X446" s="40">
        <v>1334</v>
      </c>
      <c r="Y446" s="176"/>
      <c r="Z446" s="178"/>
      <c r="AA446" s="177"/>
      <c r="AB446" s="35">
        <v>1345</v>
      </c>
      <c r="AC446" s="211">
        <f>+AC434</f>
        <v>0</v>
      </c>
      <c r="AD446" s="178"/>
      <c r="AE446" s="97"/>
      <c r="AF446" s="35">
        <v>1355</v>
      </c>
      <c r="AG446" s="176"/>
      <c r="AH446" s="177"/>
      <c r="AI446" s="38" t="s">
        <v>103</v>
      </c>
      <c r="AL446" s="33">
        <v>71182895.605272278</v>
      </c>
    </row>
    <row r="447" spans="1:39" ht="15" customHeight="1">
      <c r="A447" s="533" t="s">
        <v>569</v>
      </c>
      <c r="B447" s="534"/>
      <c r="C447" s="534"/>
      <c r="D447" s="535"/>
      <c r="E447" s="42">
        <v>1723</v>
      </c>
      <c r="F447" s="198"/>
      <c r="G447" s="193"/>
      <c r="H447" s="194"/>
      <c r="I447" s="98">
        <v>1724</v>
      </c>
      <c r="J447" s="198"/>
      <c r="K447" s="193"/>
      <c r="L447" s="194"/>
      <c r="M447" s="42">
        <v>1299</v>
      </c>
      <c r="N447" s="198"/>
      <c r="O447" s="194"/>
      <c r="P447" s="98">
        <v>1373</v>
      </c>
      <c r="Q447" s="211"/>
      <c r="R447" s="178"/>
      <c r="S447" s="97"/>
      <c r="T447" s="471"/>
      <c r="U447" s="472"/>
      <c r="V447" s="472"/>
      <c r="W447" s="473"/>
      <c r="X447" s="471"/>
      <c r="Y447" s="472"/>
      <c r="Z447" s="472"/>
      <c r="AA447" s="473"/>
      <c r="AB447" s="471"/>
      <c r="AC447" s="472"/>
      <c r="AD447" s="472"/>
      <c r="AE447" s="473"/>
      <c r="AF447" s="471"/>
      <c r="AG447" s="472"/>
      <c r="AH447" s="472"/>
      <c r="AI447" s="49" t="s">
        <v>103</v>
      </c>
    </row>
    <row r="448" spans="1:39">
      <c r="A448" s="299" t="s">
        <v>570</v>
      </c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  <c r="AA448" s="300"/>
      <c r="AB448" s="300"/>
      <c r="AC448" s="300"/>
      <c r="AD448" s="300"/>
      <c r="AE448" s="300"/>
      <c r="AF448" s="300"/>
      <c r="AG448" s="300"/>
      <c r="AH448" s="300"/>
      <c r="AI448" s="301"/>
    </row>
    <row r="449" spans="1:35">
      <c r="A449" s="524" t="s">
        <v>571</v>
      </c>
      <c r="B449" s="525"/>
      <c r="C449" s="525"/>
      <c r="D449" s="525"/>
      <c r="E449" s="525"/>
      <c r="F449" s="525"/>
      <c r="G449" s="525"/>
      <c r="H449" s="525"/>
      <c r="I449" s="525"/>
      <c r="J449" s="525"/>
      <c r="K449" s="525"/>
      <c r="L449" s="525"/>
      <c r="M449" s="525"/>
      <c r="N449" s="525"/>
      <c r="O449" s="525"/>
      <c r="P449" s="525"/>
      <c r="Q449" s="525"/>
      <c r="R449" s="525"/>
      <c r="S449" s="525"/>
      <c r="T449" s="525"/>
      <c r="U449" s="525"/>
      <c r="V449" s="525"/>
      <c r="W449" s="525"/>
      <c r="X449" s="525"/>
      <c r="Y449" s="525"/>
      <c r="Z449" s="525"/>
      <c r="AA449" s="525"/>
      <c r="AB449" s="525"/>
      <c r="AC449" s="525"/>
      <c r="AD449" s="525"/>
      <c r="AE449" s="525"/>
      <c r="AF449" s="525"/>
      <c r="AG449" s="525"/>
      <c r="AH449" s="525"/>
      <c r="AI449" s="526"/>
    </row>
    <row r="450" spans="1:35" ht="23.45" customHeight="1">
      <c r="A450" s="527"/>
      <c r="B450" s="528"/>
      <c r="C450" s="528"/>
      <c r="D450" s="528"/>
      <c r="E450" s="528"/>
      <c r="F450" s="528"/>
      <c r="G450" s="528"/>
      <c r="H450" s="528"/>
      <c r="I450" s="528"/>
      <c r="J450" s="528"/>
      <c r="K450" s="528"/>
      <c r="L450" s="528"/>
      <c r="M450" s="528"/>
      <c r="N450" s="528"/>
      <c r="O450" s="528"/>
      <c r="P450" s="528"/>
      <c r="Q450" s="528"/>
      <c r="R450" s="528"/>
      <c r="S450" s="528"/>
      <c r="T450" s="528"/>
      <c r="U450" s="528"/>
      <c r="V450" s="528"/>
      <c r="W450" s="528"/>
      <c r="X450" s="528"/>
      <c r="Y450" s="528"/>
      <c r="Z450" s="528"/>
      <c r="AA450" s="528"/>
      <c r="AB450" s="528"/>
      <c r="AC450" s="529"/>
      <c r="AD450" s="99"/>
      <c r="AE450" s="530" t="s">
        <v>572</v>
      </c>
      <c r="AF450" s="531"/>
      <c r="AG450" s="531"/>
      <c r="AH450" s="532"/>
      <c r="AI450" s="100"/>
    </row>
    <row r="451" spans="1:35" ht="14.1" customHeight="1">
      <c r="A451" s="518" t="s">
        <v>573</v>
      </c>
      <c r="B451" s="519"/>
      <c r="C451" s="519"/>
      <c r="D451" s="519"/>
      <c r="E451" s="519"/>
      <c r="F451" s="519"/>
      <c r="G451" s="519"/>
      <c r="H451" s="519"/>
      <c r="I451" s="519"/>
      <c r="J451" s="519"/>
      <c r="K451" s="519"/>
      <c r="L451" s="519"/>
      <c r="M451" s="519"/>
      <c r="N451" s="519"/>
      <c r="O451" s="519"/>
      <c r="P451" s="519"/>
      <c r="Q451" s="519"/>
      <c r="R451" s="519"/>
      <c r="S451" s="519"/>
      <c r="T451" s="519"/>
      <c r="U451" s="519"/>
      <c r="V451" s="519"/>
      <c r="W451" s="519"/>
      <c r="X451" s="519"/>
      <c r="Y451" s="519"/>
      <c r="Z451" s="519"/>
      <c r="AA451" s="519"/>
      <c r="AB451" s="519"/>
      <c r="AC451" s="520"/>
      <c r="AD451" s="101">
        <v>1400</v>
      </c>
      <c r="AE451" s="521"/>
      <c r="AF451" s="522"/>
      <c r="AG451" s="522"/>
      <c r="AH451" s="523"/>
      <c r="AI451" s="38" t="s">
        <v>80</v>
      </c>
    </row>
    <row r="452" spans="1:35" ht="14.1" customHeight="1">
      <c r="A452" s="518" t="s">
        <v>574</v>
      </c>
      <c r="B452" s="519"/>
      <c r="C452" s="519"/>
      <c r="D452" s="519"/>
      <c r="E452" s="519"/>
      <c r="F452" s="519"/>
      <c r="G452" s="519"/>
      <c r="H452" s="519"/>
      <c r="I452" s="519"/>
      <c r="J452" s="519"/>
      <c r="K452" s="519"/>
      <c r="L452" s="519"/>
      <c r="M452" s="519"/>
      <c r="N452" s="519"/>
      <c r="O452" s="519"/>
      <c r="P452" s="519"/>
      <c r="Q452" s="519"/>
      <c r="R452" s="519"/>
      <c r="S452" s="519"/>
      <c r="T452" s="519"/>
      <c r="U452" s="519"/>
      <c r="V452" s="519"/>
      <c r="W452" s="519"/>
      <c r="X452" s="519"/>
      <c r="Y452" s="519"/>
      <c r="Z452" s="519"/>
      <c r="AA452" s="519"/>
      <c r="AB452" s="519"/>
      <c r="AC452" s="520"/>
      <c r="AD452" s="101">
        <v>1817</v>
      </c>
      <c r="AE452" s="521"/>
      <c r="AF452" s="522"/>
      <c r="AG452" s="522"/>
      <c r="AH452" s="523"/>
      <c r="AI452" s="38" t="s">
        <v>80</v>
      </c>
    </row>
    <row r="453" spans="1:35" ht="14.1" customHeight="1">
      <c r="A453" s="518" t="s">
        <v>575</v>
      </c>
      <c r="B453" s="519"/>
      <c r="C453" s="519"/>
      <c r="D453" s="519"/>
      <c r="E453" s="519"/>
      <c r="F453" s="519"/>
      <c r="G453" s="519"/>
      <c r="H453" s="519"/>
      <c r="I453" s="519"/>
      <c r="J453" s="519"/>
      <c r="K453" s="519"/>
      <c r="L453" s="519"/>
      <c r="M453" s="519"/>
      <c r="N453" s="519"/>
      <c r="O453" s="519"/>
      <c r="P453" s="519"/>
      <c r="Q453" s="519"/>
      <c r="R453" s="519"/>
      <c r="S453" s="519"/>
      <c r="T453" s="519"/>
      <c r="U453" s="519"/>
      <c r="V453" s="519"/>
      <c r="W453" s="519"/>
      <c r="X453" s="519"/>
      <c r="Y453" s="519"/>
      <c r="Z453" s="519"/>
      <c r="AA453" s="519"/>
      <c r="AB453" s="519"/>
      <c r="AC453" s="520"/>
      <c r="AD453" s="101">
        <v>1401</v>
      </c>
      <c r="AE453" s="521"/>
      <c r="AF453" s="522"/>
      <c r="AG453" s="522"/>
      <c r="AH453" s="523"/>
      <c r="AI453" s="38" t="s">
        <v>80</v>
      </c>
    </row>
    <row r="454" spans="1:35" ht="14.1" customHeight="1">
      <c r="A454" s="518" t="s">
        <v>576</v>
      </c>
      <c r="B454" s="519"/>
      <c r="C454" s="519"/>
      <c r="D454" s="519"/>
      <c r="E454" s="519"/>
      <c r="F454" s="519"/>
      <c r="G454" s="519"/>
      <c r="H454" s="519"/>
      <c r="I454" s="519"/>
      <c r="J454" s="519"/>
      <c r="K454" s="519"/>
      <c r="L454" s="519"/>
      <c r="M454" s="519"/>
      <c r="N454" s="519"/>
      <c r="O454" s="519"/>
      <c r="P454" s="519"/>
      <c r="Q454" s="519"/>
      <c r="R454" s="519"/>
      <c r="S454" s="519"/>
      <c r="T454" s="519"/>
      <c r="U454" s="519"/>
      <c r="V454" s="519"/>
      <c r="W454" s="519"/>
      <c r="X454" s="519"/>
      <c r="Y454" s="519"/>
      <c r="Z454" s="519"/>
      <c r="AA454" s="519"/>
      <c r="AB454" s="519"/>
      <c r="AC454" s="520"/>
      <c r="AD454" s="101">
        <v>1402</v>
      </c>
      <c r="AE454" s="521"/>
      <c r="AF454" s="522"/>
      <c r="AG454" s="522"/>
      <c r="AH454" s="523"/>
      <c r="AI454" s="38" t="s">
        <v>80</v>
      </c>
    </row>
    <row r="455" spans="1:35" ht="14.1" customHeight="1">
      <c r="A455" s="518" t="s">
        <v>577</v>
      </c>
      <c r="B455" s="519"/>
      <c r="C455" s="519"/>
      <c r="D455" s="519"/>
      <c r="E455" s="519"/>
      <c r="F455" s="519"/>
      <c r="G455" s="519"/>
      <c r="H455" s="519"/>
      <c r="I455" s="519"/>
      <c r="J455" s="519"/>
      <c r="K455" s="519"/>
      <c r="L455" s="519"/>
      <c r="M455" s="519"/>
      <c r="N455" s="519"/>
      <c r="O455" s="519"/>
      <c r="P455" s="519"/>
      <c r="Q455" s="519"/>
      <c r="R455" s="519"/>
      <c r="S455" s="519"/>
      <c r="T455" s="519"/>
      <c r="U455" s="519"/>
      <c r="V455" s="519"/>
      <c r="W455" s="519"/>
      <c r="X455" s="519"/>
      <c r="Y455" s="519"/>
      <c r="Z455" s="519"/>
      <c r="AA455" s="519"/>
      <c r="AB455" s="519"/>
      <c r="AC455" s="520"/>
      <c r="AD455" s="101">
        <v>1403</v>
      </c>
      <c r="AE455" s="521"/>
      <c r="AF455" s="522"/>
      <c r="AG455" s="522"/>
      <c r="AH455" s="523"/>
      <c r="AI455" s="38" t="s">
        <v>80</v>
      </c>
    </row>
    <row r="456" spans="1:35" ht="14.1" customHeight="1">
      <c r="A456" s="518" t="s">
        <v>578</v>
      </c>
      <c r="B456" s="519"/>
      <c r="C456" s="519"/>
      <c r="D456" s="519"/>
      <c r="E456" s="519"/>
      <c r="F456" s="519"/>
      <c r="G456" s="519"/>
      <c r="H456" s="519"/>
      <c r="I456" s="519"/>
      <c r="J456" s="519"/>
      <c r="K456" s="519"/>
      <c r="L456" s="519"/>
      <c r="M456" s="519"/>
      <c r="N456" s="519"/>
      <c r="O456" s="519"/>
      <c r="P456" s="519"/>
      <c r="Q456" s="519"/>
      <c r="R456" s="519"/>
      <c r="S456" s="519"/>
      <c r="T456" s="519"/>
      <c r="U456" s="519"/>
      <c r="V456" s="519"/>
      <c r="W456" s="519"/>
      <c r="X456" s="519"/>
      <c r="Y456" s="519"/>
      <c r="Z456" s="519"/>
      <c r="AA456" s="519"/>
      <c r="AB456" s="519"/>
      <c r="AC456" s="520"/>
      <c r="AD456" s="101">
        <v>1587</v>
      </c>
      <c r="AE456" s="521"/>
      <c r="AF456" s="522"/>
      <c r="AG456" s="522"/>
      <c r="AH456" s="523"/>
      <c r="AI456" s="38" t="s">
        <v>80</v>
      </c>
    </row>
    <row r="457" spans="1:35" ht="14.1" customHeight="1">
      <c r="A457" s="518" t="s">
        <v>579</v>
      </c>
      <c r="B457" s="519"/>
      <c r="C457" s="519"/>
      <c r="D457" s="519"/>
      <c r="E457" s="519"/>
      <c r="F457" s="519"/>
      <c r="G457" s="519"/>
      <c r="H457" s="519"/>
      <c r="I457" s="519"/>
      <c r="J457" s="519"/>
      <c r="K457" s="519"/>
      <c r="L457" s="519"/>
      <c r="M457" s="519"/>
      <c r="N457" s="519"/>
      <c r="O457" s="519"/>
      <c r="P457" s="519"/>
      <c r="Q457" s="519"/>
      <c r="R457" s="519"/>
      <c r="S457" s="519"/>
      <c r="T457" s="519"/>
      <c r="U457" s="519"/>
      <c r="V457" s="519"/>
      <c r="W457" s="519"/>
      <c r="X457" s="519"/>
      <c r="Y457" s="519"/>
      <c r="Z457" s="519"/>
      <c r="AA457" s="519"/>
      <c r="AB457" s="519"/>
      <c r="AC457" s="520"/>
      <c r="AD457" s="101">
        <v>1588</v>
      </c>
      <c r="AE457" s="521"/>
      <c r="AF457" s="522"/>
      <c r="AG457" s="522"/>
      <c r="AH457" s="523"/>
      <c r="AI457" s="38" t="s">
        <v>80</v>
      </c>
    </row>
    <row r="458" spans="1:35" ht="14.1" customHeight="1">
      <c r="A458" s="518" t="s">
        <v>580</v>
      </c>
      <c r="B458" s="519"/>
      <c r="C458" s="519"/>
      <c r="D458" s="519"/>
      <c r="E458" s="519"/>
      <c r="F458" s="519"/>
      <c r="G458" s="519"/>
      <c r="H458" s="519"/>
      <c r="I458" s="519"/>
      <c r="J458" s="519"/>
      <c r="K458" s="519"/>
      <c r="L458" s="519"/>
      <c r="M458" s="519"/>
      <c r="N458" s="519"/>
      <c r="O458" s="519"/>
      <c r="P458" s="519"/>
      <c r="Q458" s="519"/>
      <c r="R458" s="519"/>
      <c r="S458" s="519"/>
      <c r="T458" s="519"/>
      <c r="U458" s="519"/>
      <c r="V458" s="519"/>
      <c r="W458" s="519"/>
      <c r="X458" s="519"/>
      <c r="Y458" s="519"/>
      <c r="Z458" s="519"/>
      <c r="AA458" s="519"/>
      <c r="AB458" s="519"/>
      <c r="AC458" s="520"/>
      <c r="AD458" s="101">
        <v>1404</v>
      </c>
      <c r="AE458" s="521"/>
      <c r="AF458" s="522"/>
      <c r="AG458" s="522"/>
      <c r="AH458" s="523"/>
      <c r="AI458" s="38" t="s">
        <v>80</v>
      </c>
    </row>
    <row r="459" spans="1:35" ht="14.1" customHeight="1">
      <c r="A459" s="518" t="s">
        <v>581</v>
      </c>
      <c r="B459" s="519"/>
      <c r="C459" s="519"/>
      <c r="D459" s="519"/>
      <c r="E459" s="519"/>
      <c r="F459" s="519"/>
      <c r="G459" s="519"/>
      <c r="H459" s="519"/>
      <c r="I459" s="519"/>
      <c r="J459" s="519"/>
      <c r="K459" s="519"/>
      <c r="L459" s="519"/>
      <c r="M459" s="519"/>
      <c r="N459" s="519"/>
      <c r="O459" s="519"/>
      <c r="P459" s="519"/>
      <c r="Q459" s="519"/>
      <c r="R459" s="519"/>
      <c r="S459" s="519"/>
      <c r="T459" s="519"/>
      <c r="U459" s="519"/>
      <c r="V459" s="519"/>
      <c r="W459" s="519"/>
      <c r="X459" s="519"/>
      <c r="Y459" s="519"/>
      <c r="Z459" s="519"/>
      <c r="AA459" s="519"/>
      <c r="AB459" s="519"/>
      <c r="AC459" s="520"/>
      <c r="AD459" s="101">
        <v>1405</v>
      </c>
      <c r="AE459" s="521"/>
      <c r="AF459" s="522"/>
      <c r="AG459" s="522"/>
      <c r="AH459" s="523"/>
      <c r="AI459" s="38" t="s">
        <v>80</v>
      </c>
    </row>
    <row r="460" spans="1:35" ht="14.1" customHeight="1">
      <c r="A460" s="536" t="s">
        <v>582</v>
      </c>
      <c r="B460" s="537"/>
      <c r="C460" s="537"/>
      <c r="D460" s="537"/>
      <c r="E460" s="537"/>
      <c r="F460" s="537"/>
      <c r="G460" s="537"/>
      <c r="H460" s="537"/>
      <c r="I460" s="537"/>
      <c r="J460" s="537"/>
      <c r="K460" s="537"/>
      <c r="L460" s="537"/>
      <c r="M460" s="537"/>
      <c r="N460" s="537"/>
      <c r="O460" s="537"/>
      <c r="P460" s="537"/>
      <c r="Q460" s="537"/>
      <c r="R460" s="537"/>
      <c r="S460" s="537"/>
      <c r="T460" s="537"/>
      <c r="U460" s="537"/>
      <c r="V460" s="537"/>
      <c r="W460" s="537"/>
      <c r="X460" s="537"/>
      <c r="Y460" s="537"/>
      <c r="Z460" s="537"/>
      <c r="AA460" s="537"/>
      <c r="AB460" s="537"/>
      <c r="AC460" s="538"/>
      <c r="AD460" s="101">
        <v>1410</v>
      </c>
      <c r="AE460" s="521"/>
      <c r="AF460" s="522"/>
      <c r="AG460" s="522"/>
      <c r="AH460" s="523"/>
      <c r="AI460" s="38" t="s">
        <v>103</v>
      </c>
    </row>
    <row r="461" spans="1:35" ht="14.1" customHeight="1">
      <c r="A461" s="518" t="s">
        <v>583</v>
      </c>
      <c r="B461" s="519"/>
      <c r="C461" s="519"/>
      <c r="D461" s="519"/>
      <c r="E461" s="519"/>
      <c r="F461" s="519"/>
      <c r="G461" s="519"/>
      <c r="H461" s="519"/>
      <c r="I461" s="519"/>
      <c r="J461" s="519"/>
      <c r="K461" s="519"/>
      <c r="L461" s="519"/>
      <c r="M461" s="519"/>
      <c r="N461" s="519"/>
      <c r="O461" s="519"/>
      <c r="P461" s="519"/>
      <c r="Q461" s="519"/>
      <c r="R461" s="519"/>
      <c r="S461" s="519"/>
      <c r="T461" s="519"/>
      <c r="U461" s="519"/>
      <c r="V461" s="519"/>
      <c r="W461" s="519"/>
      <c r="X461" s="519"/>
      <c r="Y461" s="519"/>
      <c r="Z461" s="519"/>
      <c r="AA461" s="519"/>
      <c r="AB461" s="519"/>
      <c r="AC461" s="520"/>
      <c r="AD461" s="101">
        <v>1406</v>
      </c>
      <c r="AE461" s="521"/>
      <c r="AF461" s="522"/>
      <c r="AG461" s="522"/>
      <c r="AH461" s="523"/>
      <c r="AI461" s="38" t="s">
        <v>99</v>
      </c>
    </row>
    <row r="462" spans="1:35" ht="14.1" customHeight="1">
      <c r="A462" s="518" t="s">
        <v>584</v>
      </c>
      <c r="B462" s="519"/>
      <c r="C462" s="519"/>
      <c r="D462" s="519"/>
      <c r="E462" s="519"/>
      <c r="F462" s="519"/>
      <c r="G462" s="519"/>
      <c r="H462" s="519"/>
      <c r="I462" s="519"/>
      <c r="J462" s="519"/>
      <c r="K462" s="519"/>
      <c r="L462" s="519"/>
      <c r="M462" s="519"/>
      <c r="N462" s="519"/>
      <c r="O462" s="519"/>
      <c r="P462" s="519"/>
      <c r="Q462" s="519"/>
      <c r="R462" s="519"/>
      <c r="S462" s="519"/>
      <c r="T462" s="519"/>
      <c r="U462" s="519"/>
      <c r="V462" s="519"/>
      <c r="W462" s="519"/>
      <c r="X462" s="519"/>
      <c r="Y462" s="519"/>
      <c r="Z462" s="519"/>
      <c r="AA462" s="519"/>
      <c r="AB462" s="519"/>
      <c r="AC462" s="520"/>
      <c r="AD462" s="101">
        <v>1407</v>
      </c>
      <c r="AE462" s="521"/>
      <c r="AF462" s="522"/>
      <c r="AG462" s="522"/>
      <c r="AH462" s="523"/>
      <c r="AI462" s="38" t="s">
        <v>99</v>
      </c>
    </row>
    <row r="463" spans="1:35" ht="14.1" customHeight="1">
      <c r="A463" s="518" t="s">
        <v>585</v>
      </c>
      <c r="B463" s="519"/>
      <c r="C463" s="519"/>
      <c r="D463" s="519"/>
      <c r="E463" s="519"/>
      <c r="F463" s="519"/>
      <c r="G463" s="519"/>
      <c r="H463" s="519"/>
      <c r="I463" s="519"/>
      <c r="J463" s="519"/>
      <c r="K463" s="519"/>
      <c r="L463" s="519"/>
      <c r="M463" s="519"/>
      <c r="N463" s="519"/>
      <c r="O463" s="519"/>
      <c r="P463" s="519"/>
      <c r="Q463" s="519"/>
      <c r="R463" s="519"/>
      <c r="S463" s="519"/>
      <c r="T463" s="519"/>
      <c r="U463" s="519"/>
      <c r="V463" s="519"/>
      <c r="W463" s="519"/>
      <c r="X463" s="519"/>
      <c r="Y463" s="519"/>
      <c r="Z463" s="519"/>
      <c r="AA463" s="519"/>
      <c r="AB463" s="519"/>
      <c r="AC463" s="520"/>
      <c r="AD463" s="101">
        <v>1408</v>
      </c>
      <c r="AE463" s="521"/>
      <c r="AF463" s="522"/>
      <c r="AG463" s="522"/>
      <c r="AH463" s="523"/>
      <c r="AI463" s="38" t="s">
        <v>99</v>
      </c>
    </row>
    <row r="464" spans="1:35" ht="14.1" customHeight="1">
      <c r="A464" s="518" t="s">
        <v>586</v>
      </c>
      <c r="B464" s="519"/>
      <c r="C464" s="519"/>
      <c r="D464" s="519"/>
      <c r="E464" s="519"/>
      <c r="F464" s="519"/>
      <c r="G464" s="519"/>
      <c r="H464" s="519"/>
      <c r="I464" s="519"/>
      <c r="J464" s="519"/>
      <c r="K464" s="519"/>
      <c r="L464" s="519"/>
      <c r="M464" s="519"/>
      <c r="N464" s="519"/>
      <c r="O464" s="519"/>
      <c r="P464" s="519"/>
      <c r="Q464" s="519"/>
      <c r="R464" s="519"/>
      <c r="S464" s="519"/>
      <c r="T464" s="519"/>
      <c r="U464" s="519"/>
      <c r="V464" s="519"/>
      <c r="W464" s="519"/>
      <c r="X464" s="519"/>
      <c r="Y464" s="519"/>
      <c r="Z464" s="519"/>
      <c r="AA464" s="519"/>
      <c r="AB464" s="519"/>
      <c r="AC464" s="520"/>
      <c r="AD464" s="101">
        <v>1409</v>
      </c>
      <c r="AE464" s="521"/>
      <c r="AF464" s="522"/>
      <c r="AG464" s="522"/>
      <c r="AH464" s="523"/>
      <c r="AI464" s="38" t="s">
        <v>99</v>
      </c>
    </row>
    <row r="465" spans="1:35" ht="14.1" customHeight="1">
      <c r="A465" s="518" t="s">
        <v>587</v>
      </c>
      <c r="B465" s="519"/>
      <c r="C465" s="519"/>
      <c r="D465" s="519"/>
      <c r="E465" s="519"/>
      <c r="F465" s="519"/>
      <c r="G465" s="519"/>
      <c r="H465" s="519"/>
      <c r="I465" s="519"/>
      <c r="J465" s="519"/>
      <c r="K465" s="519"/>
      <c r="L465" s="519"/>
      <c r="M465" s="519"/>
      <c r="N465" s="519"/>
      <c r="O465" s="519"/>
      <c r="P465" s="519"/>
      <c r="Q465" s="519"/>
      <c r="R465" s="519"/>
      <c r="S465" s="519"/>
      <c r="T465" s="519"/>
      <c r="U465" s="519"/>
      <c r="V465" s="519"/>
      <c r="W465" s="519"/>
      <c r="X465" s="519"/>
      <c r="Y465" s="519"/>
      <c r="Z465" s="519"/>
      <c r="AA465" s="519"/>
      <c r="AB465" s="519"/>
      <c r="AC465" s="520"/>
      <c r="AD465" s="101">
        <v>1818</v>
      </c>
      <c r="AE465" s="521"/>
      <c r="AF465" s="522"/>
      <c r="AG465" s="522"/>
      <c r="AH465" s="523"/>
      <c r="AI465" s="38" t="s">
        <v>99</v>
      </c>
    </row>
    <row r="466" spans="1:35" ht="14.1" customHeight="1">
      <c r="A466" s="518" t="s">
        <v>588</v>
      </c>
      <c r="B466" s="519"/>
      <c r="C466" s="519"/>
      <c r="D466" s="519"/>
      <c r="E466" s="519"/>
      <c r="F466" s="519"/>
      <c r="G466" s="519"/>
      <c r="H466" s="519"/>
      <c r="I466" s="519"/>
      <c r="J466" s="519"/>
      <c r="K466" s="519"/>
      <c r="L466" s="519"/>
      <c r="M466" s="519"/>
      <c r="N466" s="519"/>
      <c r="O466" s="519"/>
      <c r="P466" s="519"/>
      <c r="Q466" s="519"/>
      <c r="R466" s="519"/>
      <c r="S466" s="519"/>
      <c r="T466" s="519"/>
      <c r="U466" s="519"/>
      <c r="V466" s="519"/>
      <c r="W466" s="519"/>
      <c r="X466" s="519"/>
      <c r="Y466" s="519"/>
      <c r="Z466" s="519"/>
      <c r="AA466" s="519"/>
      <c r="AB466" s="519"/>
      <c r="AC466" s="520"/>
      <c r="AD466" s="101">
        <v>1429</v>
      </c>
      <c r="AE466" s="521"/>
      <c r="AF466" s="522"/>
      <c r="AG466" s="522"/>
      <c r="AH466" s="523"/>
      <c r="AI466" s="38" t="s">
        <v>99</v>
      </c>
    </row>
    <row r="467" spans="1:35" ht="14.1" customHeight="1">
      <c r="A467" s="518" t="s">
        <v>589</v>
      </c>
      <c r="B467" s="519"/>
      <c r="C467" s="519"/>
      <c r="D467" s="519"/>
      <c r="E467" s="519"/>
      <c r="F467" s="519"/>
      <c r="G467" s="519"/>
      <c r="H467" s="519"/>
      <c r="I467" s="519"/>
      <c r="J467" s="519"/>
      <c r="K467" s="519"/>
      <c r="L467" s="519"/>
      <c r="M467" s="519"/>
      <c r="N467" s="519"/>
      <c r="O467" s="519"/>
      <c r="P467" s="519"/>
      <c r="Q467" s="519"/>
      <c r="R467" s="519"/>
      <c r="S467" s="519"/>
      <c r="T467" s="519"/>
      <c r="U467" s="519"/>
      <c r="V467" s="519"/>
      <c r="W467" s="519"/>
      <c r="X467" s="519"/>
      <c r="Y467" s="519"/>
      <c r="Z467" s="519"/>
      <c r="AA467" s="519"/>
      <c r="AB467" s="519"/>
      <c r="AC467" s="520"/>
      <c r="AD467" s="101">
        <v>1411</v>
      </c>
      <c r="AE467" s="521"/>
      <c r="AF467" s="522"/>
      <c r="AG467" s="522"/>
      <c r="AH467" s="523"/>
      <c r="AI467" s="38" t="s">
        <v>99</v>
      </c>
    </row>
    <row r="468" spans="1:35" ht="14.1" customHeight="1">
      <c r="A468" s="518" t="s">
        <v>590</v>
      </c>
      <c r="B468" s="519"/>
      <c r="C468" s="519"/>
      <c r="D468" s="519"/>
      <c r="E468" s="519"/>
      <c r="F468" s="519"/>
      <c r="G468" s="519"/>
      <c r="H468" s="519"/>
      <c r="I468" s="519"/>
      <c r="J468" s="519"/>
      <c r="K468" s="519"/>
      <c r="L468" s="519"/>
      <c r="M468" s="519"/>
      <c r="N468" s="519"/>
      <c r="O468" s="519"/>
      <c r="P468" s="519"/>
      <c r="Q468" s="519"/>
      <c r="R468" s="519"/>
      <c r="S468" s="519"/>
      <c r="T468" s="519"/>
      <c r="U468" s="519"/>
      <c r="V468" s="519"/>
      <c r="W468" s="519"/>
      <c r="X468" s="519"/>
      <c r="Y468" s="519"/>
      <c r="Z468" s="519"/>
      <c r="AA468" s="519"/>
      <c r="AB468" s="519"/>
      <c r="AC468" s="520"/>
      <c r="AD468" s="101">
        <v>1412</v>
      </c>
      <c r="AE468" s="521"/>
      <c r="AF468" s="522"/>
      <c r="AG468" s="522"/>
      <c r="AH468" s="523"/>
      <c r="AI468" s="38" t="s">
        <v>99</v>
      </c>
    </row>
    <row r="469" spans="1:35" ht="14.1" customHeight="1">
      <c r="A469" s="518" t="s">
        <v>591</v>
      </c>
      <c r="B469" s="519"/>
      <c r="C469" s="519"/>
      <c r="D469" s="519"/>
      <c r="E469" s="519"/>
      <c r="F469" s="519"/>
      <c r="G469" s="519"/>
      <c r="H469" s="519"/>
      <c r="I469" s="519"/>
      <c r="J469" s="519"/>
      <c r="K469" s="519"/>
      <c r="L469" s="519"/>
      <c r="M469" s="519"/>
      <c r="N469" s="519"/>
      <c r="O469" s="519"/>
      <c r="P469" s="519"/>
      <c r="Q469" s="519"/>
      <c r="R469" s="519"/>
      <c r="S469" s="519"/>
      <c r="T469" s="519"/>
      <c r="U469" s="519"/>
      <c r="V469" s="519"/>
      <c r="W469" s="519"/>
      <c r="X469" s="519"/>
      <c r="Y469" s="519"/>
      <c r="Z469" s="519"/>
      <c r="AA469" s="519"/>
      <c r="AB469" s="519"/>
      <c r="AC469" s="520"/>
      <c r="AD469" s="101">
        <v>1413</v>
      </c>
      <c r="AE469" s="521"/>
      <c r="AF469" s="522"/>
      <c r="AG469" s="522"/>
      <c r="AH469" s="523"/>
      <c r="AI469" s="38" t="s">
        <v>99</v>
      </c>
    </row>
    <row r="470" spans="1:35" ht="14.1" customHeight="1">
      <c r="A470" s="518" t="s">
        <v>592</v>
      </c>
      <c r="B470" s="519"/>
      <c r="C470" s="519"/>
      <c r="D470" s="519"/>
      <c r="E470" s="519"/>
      <c r="F470" s="519"/>
      <c r="G470" s="519"/>
      <c r="H470" s="519"/>
      <c r="I470" s="519"/>
      <c r="J470" s="519"/>
      <c r="K470" s="519"/>
      <c r="L470" s="519"/>
      <c r="M470" s="519"/>
      <c r="N470" s="519"/>
      <c r="O470" s="519"/>
      <c r="P470" s="519"/>
      <c r="Q470" s="519"/>
      <c r="R470" s="519"/>
      <c r="S470" s="519"/>
      <c r="T470" s="519"/>
      <c r="U470" s="519"/>
      <c r="V470" s="519"/>
      <c r="W470" s="519"/>
      <c r="X470" s="519"/>
      <c r="Y470" s="519"/>
      <c r="Z470" s="519"/>
      <c r="AA470" s="519"/>
      <c r="AB470" s="519"/>
      <c r="AC470" s="520"/>
      <c r="AD470" s="101">
        <v>1415</v>
      </c>
      <c r="AE470" s="521"/>
      <c r="AF470" s="522"/>
      <c r="AG470" s="522"/>
      <c r="AH470" s="523"/>
      <c r="AI470" s="38" t="s">
        <v>99</v>
      </c>
    </row>
    <row r="471" spans="1:35" ht="14.1" customHeight="1">
      <c r="A471" s="518" t="s">
        <v>593</v>
      </c>
      <c r="B471" s="519"/>
      <c r="C471" s="519"/>
      <c r="D471" s="519"/>
      <c r="E471" s="519"/>
      <c r="F471" s="519"/>
      <c r="G471" s="519"/>
      <c r="H471" s="519"/>
      <c r="I471" s="519"/>
      <c r="J471" s="519"/>
      <c r="K471" s="519"/>
      <c r="L471" s="519"/>
      <c r="M471" s="519"/>
      <c r="N471" s="519"/>
      <c r="O471" s="519"/>
      <c r="P471" s="519"/>
      <c r="Q471" s="519"/>
      <c r="R471" s="519"/>
      <c r="S471" s="519"/>
      <c r="T471" s="519"/>
      <c r="U471" s="519"/>
      <c r="V471" s="519"/>
      <c r="W471" s="519"/>
      <c r="X471" s="519"/>
      <c r="Y471" s="519"/>
      <c r="Z471" s="519"/>
      <c r="AA471" s="519"/>
      <c r="AB471" s="519"/>
      <c r="AC471" s="520"/>
      <c r="AD471" s="101">
        <v>1416</v>
      </c>
      <c r="AE471" s="521"/>
      <c r="AF471" s="522"/>
      <c r="AG471" s="522"/>
      <c r="AH471" s="523"/>
      <c r="AI471" s="38" t="s">
        <v>99</v>
      </c>
    </row>
    <row r="472" spans="1:35" ht="14.1" customHeight="1">
      <c r="A472" s="518" t="s">
        <v>594</v>
      </c>
      <c r="B472" s="519"/>
      <c r="C472" s="519"/>
      <c r="D472" s="519"/>
      <c r="E472" s="519"/>
      <c r="F472" s="519"/>
      <c r="G472" s="519"/>
      <c r="H472" s="519"/>
      <c r="I472" s="519"/>
      <c r="J472" s="519"/>
      <c r="K472" s="519"/>
      <c r="L472" s="519"/>
      <c r="M472" s="519"/>
      <c r="N472" s="519"/>
      <c r="O472" s="519"/>
      <c r="P472" s="519"/>
      <c r="Q472" s="519"/>
      <c r="R472" s="519"/>
      <c r="S472" s="519"/>
      <c r="T472" s="519"/>
      <c r="U472" s="519"/>
      <c r="V472" s="519"/>
      <c r="W472" s="519"/>
      <c r="X472" s="519"/>
      <c r="Y472" s="519"/>
      <c r="Z472" s="519"/>
      <c r="AA472" s="519"/>
      <c r="AB472" s="519"/>
      <c r="AC472" s="520"/>
      <c r="AD472" s="101">
        <v>1417</v>
      </c>
      <c r="AE472" s="521"/>
      <c r="AF472" s="522"/>
      <c r="AG472" s="522"/>
      <c r="AH472" s="523"/>
      <c r="AI472" s="38" t="s">
        <v>99</v>
      </c>
    </row>
    <row r="473" spans="1:35" ht="14.1" customHeight="1">
      <c r="A473" s="518" t="s">
        <v>595</v>
      </c>
      <c r="B473" s="519"/>
      <c r="C473" s="519"/>
      <c r="D473" s="519"/>
      <c r="E473" s="519"/>
      <c r="F473" s="519"/>
      <c r="G473" s="519"/>
      <c r="H473" s="519"/>
      <c r="I473" s="519"/>
      <c r="J473" s="519"/>
      <c r="K473" s="519"/>
      <c r="L473" s="519"/>
      <c r="M473" s="519"/>
      <c r="N473" s="519"/>
      <c r="O473" s="519"/>
      <c r="P473" s="519"/>
      <c r="Q473" s="519"/>
      <c r="R473" s="519"/>
      <c r="S473" s="519"/>
      <c r="T473" s="519"/>
      <c r="U473" s="519"/>
      <c r="V473" s="519"/>
      <c r="W473" s="519"/>
      <c r="X473" s="519"/>
      <c r="Y473" s="519"/>
      <c r="Z473" s="519"/>
      <c r="AA473" s="519"/>
      <c r="AB473" s="519"/>
      <c r="AC473" s="520"/>
      <c r="AD473" s="101">
        <v>1418</v>
      </c>
      <c r="AE473" s="521"/>
      <c r="AF473" s="522"/>
      <c r="AG473" s="522"/>
      <c r="AH473" s="523"/>
      <c r="AI473" s="38" t="s">
        <v>99</v>
      </c>
    </row>
    <row r="474" spans="1:35" ht="14.1" customHeight="1">
      <c r="A474" s="518" t="s">
        <v>596</v>
      </c>
      <c r="B474" s="519"/>
      <c r="C474" s="519"/>
      <c r="D474" s="519"/>
      <c r="E474" s="519"/>
      <c r="F474" s="519"/>
      <c r="G474" s="519"/>
      <c r="H474" s="519"/>
      <c r="I474" s="519"/>
      <c r="J474" s="519"/>
      <c r="K474" s="519"/>
      <c r="L474" s="519"/>
      <c r="M474" s="519"/>
      <c r="N474" s="519"/>
      <c r="O474" s="519"/>
      <c r="P474" s="519"/>
      <c r="Q474" s="519"/>
      <c r="R474" s="519"/>
      <c r="S474" s="519"/>
      <c r="T474" s="519"/>
      <c r="U474" s="519"/>
      <c r="V474" s="519"/>
      <c r="W474" s="519"/>
      <c r="X474" s="519"/>
      <c r="Y474" s="519"/>
      <c r="Z474" s="519"/>
      <c r="AA474" s="519"/>
      <c r="AB474" s="519"/>
      <c r="AC474" s="520"/>
      <c r="AD474" s="101">
        <v>1419</v>
      </c>
      <c r="AE474" s="521"/>
      <c r="AF474" s="522"/>
      <c r="AG474" s="522"/>
      <c r="AH474" s="523"/>
      <c r="AI474" s="38" t="s">
        <v>99</v>
      </c>
    </row>
    <row r="475" spans="1:35" ht="14.1" customHeight="1">
      <c r="A475" s="518" t="s">
        <v>597</v>
      </c>
      <c r="B475" s="519"/>
      <c r="C475" s="519"/>
      <c r="D475" s="519"/>
      <c r="E475" s="519"/>
      <c r="F475" s="519"/>
      <c r="G475" s="519"/>
      <c r="H475" s="519"/>
      <c r="I475" s="519"/>
      <c r="J475" s="519"/>
      <c r="K475" s="519"/>
      <c r="L475" s="519"/>
      <c r="M475" s="519"/>
      <c r="N475" s="519"/>
      <c r="O475" s="519"/>
      <c r="P475" s="519"/>
      <c r="Q475" s="519"/>
      <c r="R475" s="519"/>
      <c r="S475" s="519"/>
      <c r="T475" s="519"/>
      <c r="U475" s="519"/>
      <c r="V475" s="519"/>
      <c r="W475" s="519"/>
      <c r="X475" s="519"/>
      <c r="Y475" s="519"/>
      <c r="Z475" s="519"/>
      <c r="AA475" s="519"/>
      <c r="AB475" s="519"/>
      <c r="AC475" s="520"/>
      <c r="AD475" s="101">
        <v>1420</v>
      </c>
      <c r="AE475" s="521"/>
      <c r="AF475" s="522"/>
      <c r="AG475" s="522"/>
      <c r="AH475" s="523"/>
      <c r="AI475" s="38" t="s">
        <v>99</v>
      </c>
    </row>
    <row r="476" spans="1:35" ht="14.1" customHeight="1">
      <c r="A476" s="518" t="s">
        <v>598</v>
      </c>
      <c r="B476" s="519"/>
      <c r="C476" s="519"/>
      <c r="D476" s="519"/>
      <c r="E476" s="519"/>
      <c r="F476" s="519"/>
      <c r="G476" s="519"/>
      <c r="H476" s="519"/>
      <c r="I476" s="519"/>
      <c r="J476" s="519"/>
      <c r="K476" s="519"/>
      <c r="L476" s="519"/>
      <c r="M476" s="519"/>
      <c r="N476" s="519"/>
      <c r="O476" s="519"/>
      <c r="P476" s="519"/>
      <c r="Q476" s="519"/>
      <c r="R476" s="519"/>
      <c r="S476" s="519"/>
      <c r="T476" s="519"/>
      <c r="U476" s="519"/>
      <c r="V476" s="519"/>
      <c r="W476" s="519"/>
      <c r="X476" s="519"/>
      <c r="Y476" s="519"/>
      <c r="Z476" s="519"/>
      <c r="AA476" s="519"/>
      <c r="AB476" s="519"/>
      <c r="AC476" s="520"/>
      <c r="AD476" s="101">
        <v>1421</v>
      </c>
      <c r="AE476" s="521"/>
      <c r="AF476" s="522"/>
      <c r="AG476" s="522"/>
      <c r="AH476" s="523"/>
      <c r="AI476" s="38" t="s">
        <v>99</v>
      </c>
    </row>
    <row r="477" spans="1:35" ht="14.1" customHeight="1">
      <c r="A477" s="518" t="s">
        <v>599</v>
      </c>
      <c r="B477" s="519"/>
      <c r="C477" s="519"/>
      <c r="D477" s="519"/>
      <c r="E477" s="519"/>
      <c r="F477" s="519"/>
      <c r="G477" s="519"/>
      <c r="H477" s="519"/>
      <c r="I477" s="519"/>
      <c r="J477" s="519"/>
      <c r="K477" s="519"/>
      <c r="L477" s="519"/>
      <c r="M477" s="519"/>
      <c r="N477" s="519"/>
      <c r="O477" s="519"/>
      <c r="P477" s="519"/>
      <c r="Q477" s="519"/>
      <c r="R477" s="519"/>
      <c r="S477" s="519"/>
      <c r="T477" s="519"/>
      <c r="U477" s="519"/>
      <c r="V477" s="519"/>
      <c r="W477" s="519"/>
      <c r="X477" s="519"/>
      <c r="Y477" s="519"/>
      <c r="Z477" s="519"/>
      <c r="AA477" s="519"/>
      <c r="AB477" s="519"/>
      <c r="AC477" s="520"/>
      <c r="AD477" s="101">
        <v>1422</v>
      </c>
      <c r="AE477" s="521"/>
      <c r="AF477" s="522"/>
      <c r="AG477" s="522"/>
      <c r="AH477" s="523"/>
      <c r="AI477" s="38" t="s">
        <v>99</v>
      </c>
    </row>
    <row r="478" spans="1:35" ht="14.1" customHeight="1">
      <c r="A478" s="518" t="s">
        <v>600</v>
      </c>
      <c r="B478" s="519"/>
      <c r="C478" s="519"/>
      <c r="D478" s="519"/>
      <c r="E478" s="519"/>
      <c r="F478" s="519"/>
      <c r="G478" s="519"/>
      <c r="H478" s="519"/>
      <c r="I478" s="519"/>
      <c r="J478" s="519"/>
      <c r="K478" s="519"/>
      <c r="L478" s="519"/>
      <c r="M478" s="519"/>
      <c r="N478" s="519"/>
      <c r="O478" s="519"/>
      <c r="P478" s="519"/>
      <c r="Q478" s="519"/>
      <c r="R478" s="519"/>
      <c r="S478" s="519"/>
      <c r="T478" s="519"/>
      <c r="U478" s="519"/>
      <c r="V478" s="519"/>
      <c r="W478" s="519"/>
      <c r="X478" s="519"/>
      <c r="Y478" s="519"/>
      <c r="Z478" s="519"/>
      <c r="AA478" s="519"/>
      <c r="AB478" s="519"/>
      <c r="AC478" s="520"/>
      <c r="AD478" s="101">
        <v>1423</v>
      </c>
      <c r="AE478" s="521"/>
      <c r="AF478" s="522"/>
      <c r="AG478" s="522"/>
      <c r="AH478" s="523"/>
      <c r="AI478" s="38" t="s">
        <v>99</v>
      </c>
    </row>
    <row r="479" spans="1:35" ht="14.1" customHeight="1">
      <c r="A479" s="518" t="s">
        <v>601</v>
      </c>
      <c r="B479" s="519"/>
      <c r="C479" s="519"/>
      <c r="D479" s="519"/>
      <c r="E479" s="519"/>
      <c r="F479" s="519"/>
      <c r="G479" s="519"/>
      <c r="H479" s="519"/>
      <c r="I479" s="519"/>
      <c r="J479" s="519"/>
      <c r="K479" s="519"/>
      <c r="L479" s="519"/>
      <c r="M479" s="519"/>
      <c r="N479" s="519"/>
      <c r="O479" s="519"/>
      <c r="P479" s="519"/>
      <c r="Q479" s="519"/>
      <c r="R479" s="519"/>
      <c r="S479" s="519"/>
      <c r="T479" s="519"/>
      <c r="U479" s="519"/>
      <c r="V479" s="519"/>
      <c r="W479" s="519"/>
      <c r="X479" s="519"/>
      <c r="Y479" s="519"/>
      <c r="Z479" s="519"/>
      <c r="AA479" s="519"/>
      <c r="AB479" s="519"/>
      <c r="AC479" s="520"/>
      <c r="AD479" s="101">
        <v>1424</v>
      </c>
      <c r="AE479" s="521"/>
      <c r="AF479" s="522"/>
      <c r="AG479" s="522"/>
      <c r="AH479" s="523"/>
      <c r="AI479" s="38" t="s">
        <v>99</v>
      </c>
    </row>
    <row r="480" spans="1:35" ht="14.1" customHeight="1">
      <c r="A480" s="518" t="s">
        <v>602</v>
      </c>
      <c r="B480" s="519"/>
      <c r="C480" s="519"/>
      <c r="D480" s="519"/>
      <c r="E480" s="519"/>
      <c r="F480" s="519"/>
      <c r="G480" s="519"/>
      <c r="H480" s="519"/>
      <c r="I480" s="519"/>
      <c r="J480" s="519"/>
      <c r="K480" s="519"/>
      <c r="L480" s="519"/>
      <c r="M480" s="519"/>
      <c r="N480" s="519"/>
      <c r="O480" s="519"/>
      <c r="P480" s="519"/>
      <c r="Q480" s="519"/>
      <c r="R480" s="519"/>
      <c r="S480" s="519"/>
      <c r="T480" s="519"/>
      <c r="U480" s="519"/>
      <c r="V480" s="519"/>
      <c r="W480" s="519"/>
      <c r="X480" s="519"/>
      <c r="Y480" s="519"/>
      <c r="Z480" s="519"/>
      <c r="AA480" s="519"/>
      <c r="AB480" s="519"/>
      <c r="AC480" s="520"/>
      <c r="AD480" s="101">
        <v>1425</v>
      </c>
      <c r="AE480" s="521"/>
      <c r="AF480" s="522"/>
      <c r="AG480" s="522"/>
      <c r="AH480" s="523"/>
      <c r="AI480" s="38" t="s">
        <v>99</v>
      </c>
    </row>
    <row r="481" spans="1:35" ht="14.1" customHeight="1">
      <c r="A481" s="518" t="s">
        <v>603</v>
      </c>
      <c r="B481" s="519"/>
      <c r="C481" s="519"/>
      <c r="D481" s="519"/>
      <c r="E481" s="519"/>
      <c r="F481" s="519"/>
      <c r="G481" s="519"/>
      <c r="H481" s="519"/>
      <c r="I481" s="519"/>
      <c r="J481" s="519"/>
      <c r="K481" s="519"/>
      <c r="L481" s="519"/>
      <c r="M481" s="519"/>
      <c r="N481" s="519"/>
      <c r="O481" s="519"/>
      <c r="P481" s="519"/>
      <c r="Q481" s="519"/>
      <c r="R481" s="519"/>
      <c r="S481" s="519"/>
      <c r="T481" s="519"/>
      <c r="U481" s="519"/>
      <c r="V481" s="519"/>
      <c r="W481" s="519"/>
      <c r="X481" s="519"/>
      <c r="Y481" s="519"/>
      <c r="Z481" s="519"/>
      <c r="AA481" s="519"/>
      <c r="AB481" s="519"/>
      <c r="AC481" s="520"/>
      <c r="AD481" s="101">
        <v>1426</v>
      </c>
      <c r="AE481" s="521"/>
      <c r="AF481" s="522"/>
      <c r="AG481" s="522"/>
      <c r="AH481" s="523"/>
      <c r="AI481" s="38" t="s">
        <v>99</v>
      </c>
    </row>
    <row r="482" spans="1:35" ht="14.1" customHeight="1">
      <c r="A482" s="518" t="s">
        <v>604</v>
      </c>
      <c r="B482" s="519"/>
      <c r="C482" s="519"/>
      <c r="D482" s="519"/>
      <c r="E482" s="519"/>
      <c r="F482" s="519"/>
      <c r="G482" s="519"/>
      <c r="H482" s="519"/>
      <c r="I482" s="519"/>
      <c r="J482" s="519"/>
      <c r="K482" s="519"/>
      <c r="L482" s="519"/>
      <c r="M482" s="519"/>
      <c r="N482" s="519"/>
      <c r="O482" s="519"/>
      <c r="P482" s="519"/>
      <c r="Q482" s="519"/>
      <c r="R482" s="519"/>
      <c r="S482" s="519"/>
      <c r="T482" s="519"/>
      <c r="U482" s="519"/>
      <c r="V482" s="519"/>
      <c r="W482" s="519"/>
      <c r="X482" s="519"/>
      <c r="Y482" s="519"/>
      <c r="Z482" s="519"/>
      <c r="AA482" s="519"/>
      <c r="AB482" s="519"/>
      <c r="AC482" s="520"/>
      <c r="AD482" s="101">
        <v>1427</v>
      </c>
      <c r="AE482" s="521"/>
      <c r="AF482" s="522"/>
      <c r="AG482" s="522"/>
      <c r="AH482" s="523"/>
      <c r="AI482" s="38" t="s">
        <v>99</v>
      </c>
    </row>
    <row r="483" spans="1:35" ht="14.1" customHeight="1">
      <c r="A483" s="518" t="s">
        <v>605</v>
      </c>
      <c r="B483" s="519"/>
      <c r="C483" s="519"/>
      <c r="D483" s="519"/>
      <c r="E483" s="519"/>
      <c r="F483" s="519"/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519"/>
      <c r="R483" s="519"/>
      <c r="S483" s="519"/>
      <c r="T483" s="519"/>
      <c r="U483" s="519"/>
      <c r="V483" s="519"/>
      <c r="W483" s="519"/>
      <c r="X483" s="519"/>
      <c r="Y483" s="519"/>
      <c r="Z483" s="519"/>
      <c r="AA483" s="519"/>
      <c r="AB483" s="519"/>
      <c r="AC483" s="520"/>
      <c r="AD483" s="101">
        <v>1428</v>
      </c>
      <c r="AE483" s="521"/>
      <c r="AF483" s="522"/>
      <c r="AG483" s="522"/>
      <c r="AH483" s="523"/>
      <c r="AI483" s="38" t="s">
        <v>99</v>
      </c>
    </row>
    <row r="484" spans="1:35" ht="14.1" customHeight="1">
      <c r="A484" s="536" t="s">
        <v>606</v>
      </c>
      <c r="B484" s="537"/>
      <c r="C484" s="537"/>
      <c r="D484" s="537"/>
      <c r="E484" s="537"/>
      <c r="F484" s="537"/>
      <c r="G484" s="537"/>
      <c r="H484" s="537"/>
      <c r="I484" s="537"/>
      <c r="J484" s="537"/>
      <c r="K484" s="537"/>
      <c r="L484" s="537"/>
      <c r="M484" s="537"/>
      <c r="N484" s="537"/>
      <c r="O484" s="537"/>
      <c r="P484" s="537"/>
      <c r="Q484" s="537"/>
      <c r="R484" s="537"/>
      <c r="S484" s="537"/>
      <c r="T484" s="537"/>
      <c r="U484" s="537"/>
      <c r="V484" s="537"/>
      <c r="W484" s="537"/>
      <c r="X484" s="537"/>
      <c r="Y484" s="537"/>
      <c r="Z484" s="537"/>
      <c r="AA484" s="537"/>
      <c r="AB484" s="537"/>
      <c r="AC484" s="538"/>
      <c r="AD484" s="101">
        <v>1430</v>
      </c>
      <c r="AE484" s="521"/>
      <c r="AF484" s="522"/>
      <c r="AG484" s="522"/>
      <c r="AH484" s="523"/>
      <c r="AI484" s="38" t="s">
        <v>103</v>
      </c>
    </row>
    <row r="485" spans="1:35" ht="14.1" customHeight="1">
      <c r="A485" s="518" t="s">
        <v>607</v>
      </c>
      <c r="B485" s="519"/>
      <c r="C485" s="519"/>
      <c r="D485" s="519"/>
      <c r="E485" s="519"/>
      <c r="F485" s="519"/>
      <c r="G485" s="519"/>
      <c r="H485" s="519"/>
      <c r="I485" s="519"/>
      <c r="J485" s="519"/>
      <c r="K485" s="519"/>
      <c r="L485" s="519"/>
      <c r="M485" s="519"/>
      <c r="N485" s="519"/>
      <c r="O485" s="519"/>
      <c r="P485" s="519"/>
      <c r="Q485" s="519"/>
      <c r="R485" s="519"/>
      <c r="S485" s="519"/>
      <c r="T485" s="519"/>
      <c r="U485" s="519"/>
      <c r="V485" s="519"/>
      <c r="W485" s="519"/>
      <c r="X485" s="519"/>
      <c r="Y485" s="519"/>
      <c r="Z485" s="519"/>
      <c r="AA485" s="519"/>
      <c r="AB485" s="519"/>
      <c r="AC485" s="520"/>
      <c r="AD485" s="101">
        <v>1431</v>
      </c>
      <c r="AE485" s="521"/>
      <c r="AF485" s="522"/>
      <c r="AG485" s="522"/>
      <c r="AH485" s="523"/>
      <c r="AI485" s="38" t="s">
        <v>80</v>
      </c>
    </row>
    <row r="486" spans="1:35" ht="14.1" customHeight="1">
      <c r="A486" s="518" t="s">
        <v>608</v>
      </c>
      <c r="B486" s="519"/>
      <c r="C486" s="519"/>
      <c r="D486" s="519"/>
      <c r="E486" s="519"/>
      <c r="F486" s="519"/>
      <c r="G486" s="519"/>
      <c r="H486" s="519"/>
      <c r="I486" s="519"/>
      <c r="J486" s="519"/>
      <c r="K486" s="519"/>
      <c r="L486" s="519"/>
      <c r="M486" s="519"/>
      <c r="N486" s="519"/>
      <c r="O486" s="519"/>
      <c r="P486" s="519"/>
      <c r="Q486" s="519"/>
      <c r="R486" s="519"/>
      <c r="S486" s="519"/>
      <c r="T486" s="519"/>
      <c r="U486" s="519"/>
      <c r="V486" s="519"/>
      <c r="W486" s="519"/>
      <c r="X486" s="519"/>
      <c r="Y486" s="519"/>
      <c r="Z486" s="519"/>
      <c r="AA486" s="519"/>
      <c r="AB486" s="519"/>
      <c r="AC486" s="520"/>
      <c r="AD486" s="101">
        <v>1729</v>
      </c>
      <c r="AE486" s="521"/>
      <c r="AF486" s="522"/>
      <c r="AG486" s="522"/>
      <c r="AH486" s="523"/>
      <c r="AI486" s="38" t="s">
        <v>103</v>
      </c>
    </row>
    <row r="487" spans="1:35" ht="14.1" customHeight="1">
      <c r="A487" s="518" t="s">
        <v>609</v>
      </c>
      <c r="B487" s="519"/>
      <c r="C487" s="519"/>
      <c r="D487" s="519"/>
      <c r="E487" s="519"/>
      <c r="F487" s="519"/>
      <c r="G487" s="519"/>
      <c r="H487" s="519"/>
      <c r="I487" s="519"/>
      <c r="J487" s="519"/>
      <c r="K487" s="519"/>
      <c r="L487" s="519"/>
      <c r="M487" s="519"/>
      <c r="N487" s="519"/>
      <c r="O487" s="519"/>
      <c r="P487" s="519"/>
      <c r="Q487" s="519"/>
      <c r="R487" s="519"/>
      <c r="S487" s="519"/>
      <c r="T487" s="519"/>
      <c r="U487" s="519"/>
      <c r="V487" s="519"/>
      <c r="W487" s="519"/>
      <c r="X487" s="519"/>
      <c r="Y487" s="519"/>
      <c r="Z487" s="519"/>
      <c r="AA487" s="519"/>
      <c r="AB487" s="519"/>
      <c r="AC487" s="520"/>
      <c r="AD487" s="101">
        <v>1432</v>
      </c>
      <c r="AE487" s="521"/>
      <c r="AF487" s="522"/>
      <c r="AG487" s="522"/>
      <c r="AH487" s="523"/>
      <c r="AI487" s="38" t="s">
        <v>99</v>
      </c>
    </row>
    <row r="488" spans="1:35" ht="14.1" customHeight="1">
      <c r="A488" s="518" t="s">
        <v>610</v>
      </c>
      <c r="B488" s="519"/>
      <c r="C488" s="519"/>
      <c r="D488" s="519"/>
      <c r="E488" s="519"/>
      <c r="F488" s="519"/>
      <c r="G488" s="519"/>
      <c r="H488" s="519"/>
      <c r="I488" s="519"/>
      <c r="J488" s="519"/>
      <c r="K488" s="519"/>
      <c r="L488" s="519"/>
      <c r="M488" s="519"/>
      <c r="N488" s="519"/>
      <c r="O488" s="519"/>
      <c r="P488" s="519"/>
      <c r="Q488" s="519"/>
      <c r="R488" s="519"/>
      <c r="S488" s="519"/>
      <c r="T488" s="519"/>
      <c r="U488" s="519"/>
      <c r="V488" s="519"/>
      <c r="W488" s="519"/>
      <c r="X488" s="519"/>
      <c r="Y488" s="519"/>
      <c r="Z488" s="519"/>
      <c r="AA488" s="519"/>
      <c r="AB488" s="519"/>
      <c r="AC488" s="520"/>
      <c r="AD488" s="101">
        <v>1433</v>
      </c>
      <c r="AE488" s="521"/>
      <c r="AF488" s="522"/>
      <c r="AG488" s="522"/>
      <c r="AH488" s="523"/>
      <c r="AI488" s="38" t="s">
        <v>99</v>
      </c>
    </row>
    <row r="489" spans="1:35" ht="14.1" customHeight="1">
      <c r="A489" s="536" t="s">
        <v>611</v>
      </c>
      <c r="B489" s="537"/>
      <c r="C489" s="537"/>
      <c r="D489" s="537"/>
      <c r="E489" s="537"/>
      <c r="F489" s="537"/>
      <c r="G489" s="537"/>
      <c r="H489" s="537"/>
      <c r="I489" s="537"/>
      <c r="J489" s="537"/>
      <c r="K489" s="537"/>
      <c r="L489" s="537"/>
      <c r="M489" s="537"/>
      <c r="N489" s="537"/>
      <c r="O489" s="537"/>
      <c r="P489" s="537"/>
      <c r="Q489" s="537"/>
      <c r="R489" s="537"/>
      <c r="S489" s="537"/>
      <c r="T489" s="537"/>
      <c r="U489" s="537"/>
      <c r="V489" s="537"/>
      <c r="W489" s="537"/>
      <c r="X489" s="537"/>
      <c r="Y489" s="537"/>
      <c r="Z489" s="537"/>
      <c r="AA489" s="537"/>
      <c r="AB489" s="537"/>
      <c r="AC489" s="538"/>
      <c r="AD489" s="101">
        <v>1440</v>
      </c>
      <c r="AE489" s="521"/>
      <c r="AF489" s="522"/>
      <c r="AG489" s="522"/>
      <c r="AH489" s="523"/>
      <c r="AI489" s="38" t="s">
        <v>103</v>
      </c>
    </row>
    <row r="490" spans="1:35" ht="14.1" customHeight="1">
      <c r="A490" s="551" t="s">
        <v>612</v>
      </c>
      <c r="B490" s="552"/>
      <c r="C490" s="552"/>
      <c r="D490" s="552"/>
      <c r="E490" s="552"/>
      <c r="F490" s="552"/>
      <c r="G490" s="552"/>
      <c r="H490" s="552"/>
      <c r="I490" s="552"/>
      <c r="J490" s="552"/>
      <c r="K490" s="552"/>
      <c r="L490" s="552"/>
      <c r="M490" s="552"/>
      <c r="N490" s="552"/>
      <c r="O490" s="552"/>
      <c r="P490" s="552"/>
      <c r="Q490" s="552"/>
      <c r="R490" s="552"/>
      <c r="S490" s="552"/>
      <c r="T490" s="552"/>
      <c r="U490" s="552"/>
      <c r="V490" s="552"/>
      <c r="W490" s="552"/>
      <c r="X490" s="552"/>
      <c r="Y490" s="552"/>
      <c r="Z490" s="552"/>
      <c r="AA490" s="552"/>
      <c r="AB490" s="552"/>
      <c r="AC490" s="552"/>
      <c r="AD490" s="552"/>
      <c r="AE490" s="552"/>
      <c r="AF490" s="552"/>
      <c r="AG490" s="552"/>
      <c r="AH490" s="552"/>
      <c r="AI490" s="553"/>
    </row>
    <row r="491" spans="1:35" ht="14.1" customHeight="1">
      <c r="A491" s="518" t="s">
        <v>613</v>
      </c>
      <c r="B491" s="519"/>
      <c r="C491" s="519"/>
      <c r="D491" s="519"/>
      <c r="E491" s="519"/>
      <c r="F491" s="519"/>
      <c r="G491" s="519"/>
      <c r="H491" s="519"/>
      <c r="I491" s="519"/>
      <c r="J491" s="519"/>
      <c r="K491" s="519"/>
      <c r="L491" s="519"/>
      <c r="M491" s="519"/>
      <c r="N491" s="519"/>
      <c r="O491" s="519"/>
      <c r="P491" s="519"/>
      <c r="Q491" s="519"/>
      <c r="R491" s="519"/>
      <c r="S491" s="519"/>
      <c r="T491" s="519"/>
      <c r="U491" s="519"/>
      <c r="V491" s="519"/>
      <c r="W491" s="519"/>
      <c r="X491" s="519"/>
      <c r="Y491" s="519"/>
      <c r="Z491" s="519"/>
      <c r="AA491" s="519"/>
      <c r="AB491" s="519"/>
      <c r="AC491" s="520"/>
      <c r="AD491" s="101">
        <v>1434</v>
      </c>
      <c r="AE491" s="521"/>
      <c r="AF491" s="522"/>
      <c r="AG491" s="522"/>
      <c r="AH491" s="523"/>
      <c r="AI491" s="38" t="s">
        <v>80</v>
      </c>
    </row>
    <row r="492" spans="1:35" ht="14.1" customHeight="1">
      <c r="A492" s="518" t="s">
        <v>614</v>
      </c>
      <c r="B492" s="519"/>
      <c r="C492" s="519"/>
      <c r="D492" s="519"/>
      <c r="E492" s="519"/>
      <c r="F492" s="519"/>
      <c r="G492" s="519"/>
      <c r="H492" s="519"/>
      <c r="I492" s="519"/>
      <c r="J492" s="519"/>
      <c r="K492" s="519"/>
      <c r="L492" s="519"/>
      <c r="M492" s="519"/>
      <c r="N492" s="519"/>
      <c r="O492" s="519"/>
      <c r="P492" s="519"/>
      <c r="Q492" s="519"/>
      <c r="R492" s="519"/>
      <c r="S492" s="519"/>
      <c r="T492" s="519"/>
      <c r="U492" s="519"/>
      <c r="V492" s="519"/>
      <c r="W492" s="519"/>
      <c r="X492" s="519"/>
      <c r="Y492" s="519"/>
      <c r="Z492" s="519"/>
      <c r="AA492" s="519"/>
      <c r="AB492" s="519"/>
      <c r="AC492" s="520"/>
      <c r="AD492" s="101">
        <v>1435</v>
      </c>
      <c r="AE492" s="521"/>
      <c r="AF492" s="522"/>
      <c r="AG492" s="522"/>
      <c r="AH492" s="523"/>
      <c r="AI492" s="38" t="s">
        <v>80</v>
      </c>
    </row>
    <row r="493" spans="1:35" ht="14.1" customHeight="1">
      <c r="A493" s="554" t="s">
        <v>615</v>
      </c>
      <c r="B493" s="555"/>
      <c r="C493" s="555"/>
      <c r="D493" s="555"/>
      <c r="E493" s="555"/>
      <c r="F493" s="555"/>
      <c r="G493" s="555"/>
      <c r="H493" s="555"/>
      <c r="I493" s="555"/>
      <c r="J493" s="555"/>
      <c r="K493" s="555"/>
      <c r="L493" s="555"/>
      <c r="M493" s="555"/>
      <c r="N493" s="555"/>
      <c r="O493" s="555"/>
      <c r="P493" s="555"/>
      <c r="Q493" s="555"/>
      <c r="R493" s="555"/>
      <c r="S493" s="555"/>
      <c r="T493" s="555"/>
      <c r="U493" s="555"/>
      <c r="V493" s="555"/>
      <c r="W493" s="555"/>
      <c r="X493" s="555"/>
      <c r="Y493" s="555"/>
      <c r="Z493" s="555"/>
      <c r="AA493" s="555"/>
      <c r="AB493" s="555"/>
      <c r="AC493" s="556"/>
      <c r="AD493" s="102">
        <v>1450</v>
      </c>
      <c r="AE493" s="557"/>
      <c r="AF493" s="558"/>
      <c r="AG493" s="558"/>
      <c r="AH493" s="559"/>
      <c r="AI493" s="49" t="s">
        <v>103</v>
      </c>
    </row>
    <row r="494" spans="1:35" ht="14.1" customHeight="1">
      <c r="A494" s="539" t="s">
        <v>616</v>
      </c>
      <c r="B494" s="540"/>
      <c r="C494" s="540"/>
      <c r="D494" s="540"/>
      <c r="E494" s="540"/>
      <c r="F494" s="540"/>
      <c r="G494" s="540"/>
      <c r="H494" s="540"/>
      <c r="I494" s="540"/>
      <c r="J494" s="540"/>
      <c r="K494" s="540"/>
      <c r="L494" s="540"/>
      <c r="M494" s="540"/>
      <c r="N494" s="540"/>
      <c r="O494" s="540"/>
      <c r="P494" s="540"/>
      <c r="Q494" s="540"/>
      <c r="R494" s="540"/>
      <c r="S494" s="540"/>
      <c r="T494" s="540"/>
      <c r="U494" s="540"/>
      <c r="V494" s="540"/>
      <c r="W494" s="540"/>
      <c r="X494" s="540"/>
      <c r="Y494" s="540"/>
      <c r="Z494" s="540"/>
      <c r="AA494" s="540"/>
      <c r="AB494" s="540"/>
      <c r="AC494" s="540"/>
      <c r="AD494" s="540"/>
      <c r="AE494" s="540"/>
      <c r="AF494" s="540"/>
      <c r="AG494" s="540"/>
      <c r="AH494" s="540"/>
      <c r="AI494" s="541"/>
    </row>
    <row r="495" spans="1:35" ht="14.1" customHeight="1">
      <c r="A495" s="542" t="s">
        <v>617</v>
      </c>
      <c r="B495" s="543"/>
      <c r="C495" s="543"/>
      <c r="D495" s="543"/>
      <c r="E495" s="543"/>
      <c r="F495" s="543"/>
      <c r="G495" s="543"/>
      <c r="H495" s="543"/>
      <c r="I495" s="543"/>
      <c r="J495" s="543"/>
      <c r="K495" s="543"/>
      <c r="L495" s="543"/>
      <c r="M495" s="543"/>
      <c r="N495" s="543"/>
      <c r="O495" s="543"/>
      <c r="P495" s="543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  <c r="AA495" s="543"/>
      <c r="AB495" s="543"/>
      <c r="AC495" s="543"/>
      <c r="AD495" s="543"/>
      <c r="AE495" s="543"/>
      <c r="AF495" s="543"/>
      <c r="AG495" s="543"/>
      <c r="AH495" s="543"/>
      <c r="AI495" s="544"/>
    </row>
    <row r="496" spans="1:35" ht="14.1" customHeight="1">
      <c r="A496" s="545" t="s">
        <v>618</v>
      </c>
      <c r="B496" s="546"/>
      <c r="C496" s="546"/>
      <c r="D496" s="546"/>
      <c r="E496" s="546"/>
      <c r="F496" s="546"/>
      <c r="G496" s="546"/>
      <c r="H496" s="546"/>
      <c r="I496" s="546"/>
      <c r="J496" s="546"/>
      <c r="K496" s="546"/>
      <c r="L496" s="546"/>
      <c r="M496" s="546"/>
      <c r="N496" s="546"/>
      <c r="O496" s="546"/>
      <c r="P496" s="546"/>
      <c r="Q496" s="546"/>
      <c r="R496" s="546"/>
      <c r="S496" s="546"/>
      <c r="T496" s="546"/>
      <c r="U496" s="546"/>
      <c r="V496" s="546"/>
      <c r="W496" s="546"/>
      <c r="X496" s="546"/>
      <c r="Y496" s="546"/>
      <c r="Z496" s="546"/>
      <c r="AA496" s="546"/>
      <c r="AB496" s="546"/>
      <c r="AC496" s="547"/>
      <c r="AD496" s="103">
        <v>1703</v>
      </c>
      <c r="AE496" s="548"/>
      <c r="AF496" s="549"/>
      <c r="AG496" s="549"/>
      <c r="AH496" s="550"/>
      <c r="AI496" s="72" t="s">
        <v>80</v>
      </c>
    </row>
    <row r="497" spans="1:35" ht="14.1" customHeight="1">
      <c r="A497" s="518" t="s">
        <v>619</v>
      </c>
      <c r="B497" s="519"/>
      <c r="C497" s="519"/>
      <c r="D497" s="519"/>
      <c r="E497" s="519"/>
      <c r="F497" s="519"/>
      <c r="G497" s="519"/>
      <c r="H497" s="519"/>
      <c r="I497" s="519"/>
      <c r="J497" s="519"/>
      <c r="K497" s="519"/>
      <c r="L497" s="519"/>
      <c r="M497" s="519"/>
      <c r="N497" s="519"/>
      <c r="O497" s="519"/>
      <c r="P497" s="519"/>
      <c r="Q497" s="519"/>
      <c r="R497" s="519"/>
      <c r="S497" s="519"/>
      <c r="T497" s="519"/>
      <c r="U497" s="519"/>
      <c r="V497" s="519"/>
      <c r="W497" s="519"/>
      <c r="X497" s="519"/>
      <c r="Y497" s="519"/>
      <c r="Z497" s="519"/>
      <c r="AA497" s="519"/>
      <c r="AB497" s="519"/>
      <c r="AC497" s="520"/>
      <c r="AD497" s="101">
        <v>1719</v>
      </c>
      <c r="AE497" s="521"/>
      <c r="AF497" s="522"/>
      <c r="AG497" s="522"/>
      <c r="AH497" s="523"/>
      <c r="AI497" s="38" t="s">
        <v>99</v>
      </c>
    </row>
    <row r="498" spans="1:35" ht="14.1" customHeight="1">
      <c r="A498" s="518" t="s">
        <v>620</v>
      </c>
      <c r="B498" s="519"/>
      <c r="C498" s="519"/>
      <c r="D498" s="519"/>
      <c r="E498" s="519"/>
      <c r="F498" s="519"/>
      <c r="G498" s="519"/>
      <c r="H498" s="519"/>
      <c r="I498" s="519"/>
      <c r="J498" s="519"/>
      <c r="K498" s="519"/>
      <c r="L498" s="519"/>
      <c r="M498" s="519"/>
      <c r="N498" s="519"/>
      <c r="O498" s="519"/>
      <c r="P498" s="519"/>
      <c r="Q498" s="519"/>
      <c r="R498" s="519"/>
      <c r="S498" s="519"/>
      <c r="T498" s="519"/>
      <c r="U498" s="519"/>
      <c r="V498" s="519"/>
      <c r="W498" s="519"/>
      <c r="X498" s="519"/>
      <c r="Y498" s="519"/>
      <c r="Z498" s="519"/>
      <c r="AA498" s="519"/>
      <c r="AB498" s="519"/>
      <c r="AC498" s="520"/>
      <c r="AD498" s="101">
        <v>1492</v>
      </c>
      <c r="AE498" s="521"/>
      <c r="AF498" s="522"/>
      <c r="AG498" s="522"/>
      <c r="AH498" s="523"/>
      <c r="AI498" s="38" t="s">
        <v>80</v>
      </c>
    </row>
    <row r="499" spans="1:35" ht="14.1" customHeight="1">
      <c r="A499" s="518" t="s">
        <v>621</v>
      </c>
      <c r="B499" s="519"/>
      <c r="C499" s="519"/>
      <c r="D499" s="519"/>
      <c r="E499" s="519"/>
      <c r="F499" s="519"/>
      <c r="G499" s="519"/>
      <c r="H499" s="519"/>
      <c r="I499" s="519"/>
      <c r="J499" s="519"/>
      <c r="K499" s="519"/>
      <c r="L499" s="519"/>
      <c r="M499" s="519"/>
      <c r="N499" s="519"/>
      <c r="O499" s="519"/>
      <c r="P499" s="519"/>
      <c r="Q499" s="519"/>
      <c r="R499" s="519"/>
      <c r="S499" s="519"/>
      <c r="T499" s="519"/>
      <c r="U499" s="519"/>
      <c r="V499" s="519"/>
      <c r="W499" s="519"/>
      <c r="X499" s="519"/>
      <c r="Y499" s="519"/>
      <c r="Z499" s="519"/>
      <c r="AA499" s="519"/>
      <c r="AB499" s="519"/>
      <c r="AC499" s="520"/>
      <c r="AD499" s="101">
        <v>1704</v>
      </c>
      <c r="AE499" s="521"/>
      <c r="AF499" s="522"/>
      <c r="AG499" s="522"/>
      <c r="AH499" s="523"/>
      <c r="AI499" s="38" t="s">
        <v>80</v>
      </c>
    </row>
    <row r="500" spans="1:35" ht="14.1" customHeight="1">
      <c r="A500" s="536" t="s">
        <v>622</v>
      </c>
      <c r="B500" s="537"/>
      <c r="C500" s="537"/>
      <c r="D500" s="537"/>
      <c r="E500" s="537"/>
      <c r="F500" s="537"/>
      <c r="G500" s="537"/>
      <c r="H500" s="537"/>
      <c r="I500" s="537"/>
      <c r="J500" s="537"/>
      <c r="K500" s="537"/>
      <c r="L500" s="537"/>
      <c r="M500" s="537"/>
      <c r="N500" s="537"/>
      <c r="O500" s="537"/>
      <c r="P500" s="537"/>
      <c r="Q500" s="537"/>
      <c r="R500" s="537"/>
      <c r="S500" s="537"/>
      <c r="T500" s="537"/>
      <c r="U500" s="537"/>
      <c r="V500" s="537"/>
      <c r="W500" s="537"/>
      <c r="X500" s="537"/>
      <c r="Y500" s="537"/>
      <c r="Z500" s="537"/>
      <c r="AA500" s="537"/>
      <c r="AB500" s="537"/>
      <c r="AC500" s="538"/>
      <c r="AD500" s="101">
        <v>1720</v>
      </c>
      <c r="AE500" s="521"/>
      <c r="AF500" s="522"/>
      <c r="AG500" s="522"/>
      <c r="AH500" s="523"/>
      <c r="AI500" s="38" t="s">
        <v>103</v>
      </c>
    </row>
    <row r="501" spans="1:35" ht="14.1" customHeight="1">
      <c r="A501" s="518" t="s">
        <v>623</v>
      </c>
      <c r="B501" s="519"/>
      <c r="C501" s="519"/>
      <c r="D501" s="519"/>
      <c r="E501" s="519"/>
      <c r="F501" s="519"/>
      <c r="G501" s="519"/>
      <c r="H501" s="519"/>
      <c r="I501" s="519"/>
      <c r="J501" s="519"/>
      <c r="K501" s="519"/>
      <c r="L501" s="519"/>
      <c r="M501" s="519"/>
      <c r="N501" s="519"/>
      <c r="O501" s="519"/>
      <c r="P501" s="519"/>
      <c r="Q501" s="519"/>
      <c r="R501" s="519"/>
      <c r="S501" s="519"/>
      <c r="T501" s="519"/>
      <c r="U501" s="519"/>
      <c r="V501" s="519"/>
      <c r="W501" s="519"/>
      <c r="X501" s="519"/>
      <c r="Y501" s="519"/>
      <c r="Z501" s="519"/>
      <c r="AA501" s="519"/>
      <c r="AB501" s="519"/>
      <c r="AC501" s="520"/>
      <c r="AD501" s="101">
        <v>1493</v>
      </c>
      <c r="AE501" s="521"/>
      <c r="AF501" s="522"/>
      <c r="AG501" s="522"/>
      <c r="AH501" s="523"/>
      <c r="AI501" s="38" t="s">
        <v>99</v>
      </c>
    </row>
    <row r="502" spans="1:35" ht="14.1" customHeight="1">
      <c r="A502" s="518" t="s">
        <v>624</v>
      </c>
      <c r="B502" s="519"/>
      <c r="C502" s="519"/>
      <c r="D502" s="519"/>
      <c r="E502" s="519"/>
      <c r="F502" s="519"/>
      <c r="G502" s="519"/>
      <c r="H502" s="519"/>
      <c r="I502" s="519"/>
      <c r="J502" s="519"/>
      <c r="K502" s="519"/>
      <c r="L502" s="519"/>
      <c r="M502" s="519"/>
      <c r="N502" s="519"/>
      <c r="O502" s="519"/>
      <c r="P502" s="519"/>
      <c r="Q502" s="519"/>
      <c r="R502" s="519"/>
      <c r="S502" s="519"/>
      <c r="T502" s="519"/>
      <c r="U502" s="519"/>
      <c r="V502" s="519"/>
      <c r="W502" s="519"/>
      <c r="X502" s="519"/>
      <c r="Y502" s="519"/>
      <c r="Z502" s="519"/>
      <c r="AA502" s="519"/>
      <c r="AB502" s="519"/>
      <c r="AC502" s="520"/>
      <c r="AD502" s="101">
        <v>1494</v>
      </c>
      <c r="AE502" s="521"/>
      <c r="AF502" s="522"/>
      <c r="AG502" s="522"/>
      <c r="AH502" s="523"/>
      <c r="AI502" s="38" t="s">
        <v>99</v>
      </c>
    </row>
    <row r="503" spans="1:35" ht="14.1" customHeight="1">
      <c r="A503" s="518" t="s">
        <v>625</v>
      </c>
      <c r="B503" s="519"/>
      <c r="C503" s="519"/>
      <c r="D503" s="519"/>
      <c r="E503" s="519"/>
      <c r="F503" s="519"/>
      <c r="G503" s="519"/>
      <c r="H503" s="519"/>
      <c r="I503" s="519"/>
      <c r="J503" s="519"/>
      <c r="K503" s="519"/>
      <c r="L503" s="519"/>
      <c r="M503" s="519"/>
      <c r="N503" s="519"/>
      <c r="O503" s="519"/>
      <c r="P503" s="519"/>
      <c r="Q503" s="519"/>
      <c r="R503" s="519"/>
      <c r="S503" s="519"/>
      <c r="T503" s="519"/>
      <c r="U503" s="519"/>
      <c r="V503" s="519"/>
      <c r="W503" s="519"/>
      <c r="X503" s="519"/>
      <c r="Y503" s="519"/>
      <c r="Z503" s="519"/>
      <c r="AA503" s="519"/>
      <c r="AB503" s="519"/>
      <c r="AC503" s="520"/>
      <c r="AD503" s="101">
        <v>1725</v>
      </c>
      <c r="AE503" s="521"/>
      <c r="AF503" s="522"/>
      <c r="AG503" s="522"/>
      <c r="AH503" s="523"/>
      <c r="AI503" s="38" t="s">
        <v>99</v>
      </c>
    </row>
    <row r="504" spans="1:35" ht="14.1" customHeight="1">
      <c r="A504" s="518" t="s">
        <v>626</v>
      </c>
      <c r="B504" s="519"/>
      <c r="C504" s="519"/>
      <c r="D504" s="519"/>
      <c r="E504" s="519"/>
      <c r="F504" s="519"/>
      <c r="G504" s="519"/>
      <c r="H504" s="519"/>
      <c r="I504" s="519"/>
      <c r="J504" s="519"/>
      <c r="K504" s="519"/>
      <c r="L504" s="519"/>
      <c r="M504" s="519"/>
      <c r="N504" s="519"/>
      <c r="O504" s="519"/>
      <c r="P504" s="519"/>
      <c r="Q504" s="519"/>
      <c r="R504" s="519"/>
      <c r="S504" s="519"/>
      <c r="T504" s="519"/>
      <c r="U504" s="519"/>
      <c r="V504" s="519"/>
      <c r="W504" s="519"/>
      <c r="X504" s="519"/>
      <c r="Y504" s="519"/>
      <c r="Z504" s="519"/>
      <c r="AA504" s="519"/>
      <c r="AB504" s="519"/>
      <c r="AC504" s="520"/>
      <c r="AD504" s="101">
        <v>1727</v>
      </c>
      <c r="AE504" s="521"/>
      <c r="AF504" s="522"/>
      <c r="AG504" s="522"/>
      <c r="AH504" s="523"/>
      <c r="AI504" s="38" t="s">
        <v>99</v>
      </c>
    </row>
    <row r="505" spans="1:35" ht="14.1" customHeight="1">
      <c r="A505" s="554" t="s">
        <v>627</v>
      </c>
      <c r="B505" s="555"/>
      <c r="C505" s="555"/>
      <c r="D505" s="555"/>
      <c r="E505" s="555"/>
      <c r="F505" s="555"/>
      <c r="G505" s="555"/>
      <c r="H505" s="555"/>
      <c r="I505" s="555"/>
      <c r="J505" s="555"/>
      <c r="K505" s="555"/>
      <c r="L505" s="555"/>
      <c r="M505" s="555"/>
      <c r="N505" s="555"/>
      <c r="O505" s="555"/>
      <c r="P505" s="555"/>
      <c r="Q505" s="555"/>
      <c r="R505" s="555"/>
      <c r="S505" s="555"/>
      <c r="T505" s="555"/>
      <c r="U505" s="555"/>
      <c r="V505" s="555"/>
      <c r="W505" s="555"/>
      <c r="X505" s="555"/>
      <c r="Y505" s="555"/>
      <c r="Z505" s="555"/>
      <c r="AA505" s="555"/>
      <c r="AB505" s="555"/>
      <c r="AC505" s="556"/>
      <c r="AD505" s="102">
        <v>1500</v>
      </c>
      <c r="AE505" s="557"/>
      <c r="AF505" s="558"/>
      <c r="AG505" s="558"/>
      <c r="AH505" s="559"/>
      <c r="AI505" s="49" t="s">
        <v>103</v>
      </c>
    </row>
    <row r="506" spans="1:35" ht="14.1" customHeight="1">
      <c r="A506" s="539" t="s">
        <v>628</v>
      </c>
      <c r="B506" s="540"/>
      <c r="C506" s="540"/>
      <c r="D506" s="540"/>
      <c r="E506" s="540"/>
      <c r="F506" s="540"/>
      <c r="G506" s="540"/>
      <c r="H506" s="540"/>
      <c r="I506" s="540"/>
      <c r="J506" s="540"/>
      <c r="K506" s="540"/>
      <c r="L506" s="540"/>
      <c r="M506" s="540"/>
      <c r="N506" s="540"/>
      <c r="O506" s="540"/>
      <c r="P506" s="540"/>
      <c r="Q506" s="540"/>
      <c r="R506" s="540"/>
      <c r="S506" s="540"/>
      <c r="T506" s="540"/>
      <c r="U506" s="540"/>
      <c r="V506" s="540"/>
      <c r="W506" s="540"/>
      <c r="X506" s="540"/>
      <c r="Y506" s="540"/>
      <c r="Z506" s="540"/>
      <c r="AA506" s="540"/>
      <c r="AB506" s="540"/>
      <c r="AC506" s="540"/>
      <c r="AD506" s="540"/>
      <c r="AE506" s="540"/>
      <c r="AF506" s="540"/>
      <c r="AG506" s="540"/>
      <c r="AH506" s="540"/>
      <c r="AI506" s="541"/>
    </row>
    <row r="507" spans="1:35" ht="14.1" customHeight="1">
      <c r="A507" s="542" t="s">
        <v>629</v>
      </c>
      <c r="B507" s="543"/>
      <c r="C507" s="543"/>
      <c r="D507" s="543"/>
      <c r="E507" s="543"/>
      <c r="F507" s="543"/>
      <c r="G507" s="543"/>
      <c r="H507" s="543"/>
      <c r="I507" s="543"/>
      <c r="J507" s="543"/>
      <c r="K507" s="543"/>
      <c r="L507" s="543"/>
      <c r="M507" s="543"/>
      <c r="N507" s="543"/>
      <c r="O507" s="543"/>
      <c r="P507" s="543"/>
      <c r="Q507" s="543"/>
      <c r="R507" s="543"/>
      <c r="S507" s="543"/>
      <c r="T507" s="543"/>
      <c r="U507" s="543"/>
      <c r="V507" s="543"/>
      <c r="W507" s="543"/>
      <c r="X507" s="543"/>
      <c r="Y507" s="543"/>
      <c r="Z507" s="543"/>
      <c r="AA507" s="543"/>
      <c r="AB507" s="543"/>
      <c r="AC507" s="543"/>
      <c r="AD507" s="543"/>
      <c r="AE507" s="543"/>
      <c r="AF507" s="543"/>
      <c r="AG507" s="543"/>
      <c r="AH507" s="543"/>
      <c r="AI507" s="544"/>
    </row>
    <row r="508" spans="1:35" ht="14.45" customHeight="1">
      <c r="A508" s="104" t="s">
        <v>630</v>
      </c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6"/>
      <c r="AD508" s="40">
        <v>1445</v>
      </c>
      <c r="AE508" s="123"/>
      <c r="AF508" s="125"/>
      <c r="AG508" s="125"/>
      <c r="AH508" s="124"/>
      <c r="AI508" s="38" t="s">
        <v>80</v>
      </c>
    </row>
    <row r="509" spans="1:35" ht="14.45" customHeight="1">
      <c r="A509" s="104" t="s">
        <v>631</v>
      </c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6"/>
      <c r="AD509" s="40">
        <v>1446</v>
      </c>
      <c r="AE509" s="123"/>
      <c r="AF509" s="125"/>
      <c r="AG509" s="125"/>
      <c r="AH509" s="124"/>
      <c r="AI509" s="38" t="s">
        <v>99</v>
      </c>
    </row>
    <row r="510" spans="1:35" ht="14.45" customHeight="1">
      <c r="A510" s="104" t="s">
        <v>632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6"/>
      <c r="AD510" s="40">
        <v>1374</v>
      </c>
      <c r="AE510" s="123"/>
      <c r="AF510" s="125"/>
      <c r="AG510" s="125"/>
      <c r="AH510" s="124"/>
      <c r="AI510" s="38" t="s">
        <v>80</v>
      </c>
    </row>
    <row r="511" spans="1:35" ht="14.45" customHeight="1">
      <c r="A511" s="104" t="s">
        <v>633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6"/>
      <c r="AD511" s="40">
        <v>1375</v>
      </c>
      <c r="AE511" s="123"/>
      <c r="AF511" s="125"/>
      <c r="AG511" s="125"/>
      <c r="AH511" s="124"/>
      <c r="AI511" s="38" t="s">
        <v>80</v>
      </c>
    </row>
    <row r="512" spans="1:35" ht="14.45" customHeight="1">
      <c r="A512" s="104" t="s">
        <v>634</v>
      </c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6"/>
      <c r="AD512" s="40">
        <v>1376</v>
      </c>
      <c r="AE512" s="123"/>
      <c r="AF512" s="125"/>
      <c r="AG512" s="125"/>
      <c r="AH512" s="124"/>
      <c r="AI512" s="38" t="s">
        <v>99</v>
      </c>
    </row>
    <row r="513" spans="1:35" ht="14.45" customHeight="1">
      <c r="A513" s="104" t="s">
        <v>635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6"/>
      <c r="AD513" s="40">
        <v>1705</v>
      </c>
      <c r="AE513" s="123"/>
      <c r="AF513" s="125"/>
      <c r="AG513" s="125"/>
      <c r="AH513" s="124"/>
      <c r="AI513" s="38" t="s">
        <v>80</v>
      </c>
    </row>
    <row r="514" spans="1:35" ht="14.45" customHeight="1">
      <c r="A514" s="104" t="s">
        <v>636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6"/>
      <c r="AD514" s="40">
        <v>1706</v>
      </c>
      <c r="AE514" s="123"/>
      <c r="AF514" s="125"/>
      <c r="AG514" s="125"/>
      <c r="AH514" s="124"/>
      <c r="AI514" s="38" t="s">
        <v>99</v>
      </c>
    </row>
    <row r="515" spans="1:35" ht="14.45" customHeight="1">
      <c r="A515" s="104" t="s">
        <v>637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6"/>
      <c r="AD515" s="40">
        <v>1707</v>
      </c>
      <c r="AE515" s="123"/>
      <c r="AF515" s="125"/>
      <c r="AG515" s="125"/>
      <c r="AH515" s="124"/>
      <c r="AI515" s="38" t="s">
        <v>80</v>
      </c>
    </row>
    <row r="516" spans="1:35" ht="14.45" customHeight="1">
      <c r="A516" s="104" t="s">
        <v>638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6"/>
      <c r="AD516" s="40">
        <v>1377</v>
      </c>
      <c r="AE516" s="123"/>
      <c r="AF516" s="125"/>
      <c r="AG516" s="125"/>
      <c r="AH516" s="124"/>
      <c r="AI516" s="38" t="s">
        <v>80</v>
      </c>
    </row>
    <row r="517" spans="1:35" ht="14.45" customHeight="1">
      <c r="A517" s="104" t="s">
        <v>639</v>
      </c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6"/>
      <c r="AD517" s="40">
        <v>1378</v>
      </c>
      <c r="AE517" s="123"/>
      <c r="AF517" s="125"/>
      <c r="AG517" s="125"/>
      <c r="AH517" s="124"/>
      <c r="AI517" s="38" t="s">
        <v>99</v>
      </c>
    </row>
    <row r="518" spans="1:35" ht="14.45" customHeight="1">
      <c r="A518" s="104" t="s">
        <v>640</v>
      </c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6"/>
      <c r="AD518" s="40">
        <v>1726</v>
      </c>
      <c r="AE518" s="123"/>
      <c r="AF518" s="125"/>
      <c r="AG518" s="125"/>
      <c r="AH518" s="124"/>
      <c r="AI518" s="38" t="s">
        <v>80</v>
      </c>
    </row>
    <row r="519" spans="1:35" ht="14.45" customHeight="1">
      <c r="A519" s="104" t="s">
        <v>641</v>
      </c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6"/>
      <c r="AD519" s="40">
        <v>1591</v>
      </c>
      <c r="AE519" s="123"/>
      <c r="AF519" s="125"/>
      <c r="AG519" s="125"/>
      <c r="AH519" s="124"/>
      <c r="AI519" s="38" t="s">
        <v>99</v>
      </c>
    </row>
    <row r="520" spans="1:35" ht="14.45" customHeight="1">
      <c r="A520" s="104" t="s">
        <v>642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6"/>
      <c r="AD520" s="40">
        <v>1479</v>
      </c>
      <c r="AE520" s="123"/>
      <c r="AF520" s="125"/>
      <c r="AG520" s="125"/>
      <c r="AH520" s="124"/>
      <c r="AI520" s="38" t="s">
        <v>99</v>
      </c>
    </row>
    <row r="521" spans="1:35" ht="14.45" customHeight="1">
      <c r="A521" s="104" t="s">
        <v>643</v>
      </c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6"/>
      <c r="AD521" s="40">
        <v>1708</v>
      </c>
      <c r="AE521" s="123"/>
      <c r="AF521" s="125"/>
      <c r="AG521" s="125"/>
      <c r="AH521" s="124"/>
      <c r="AI521" s="38" t="s">
        <v>99</v>
      </c>
    </row>
    <row r="522" spans="1:35" ht="14.45" customHeight="1">
      <c r="A522" s="104" t="s">
        <v>644</v>
      </c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6"/>
      <c r="AD522" s="40">
        <v>1709</v>
      </c>
      <c r="AE522" s="123"/>
      <c r="AF522" s="125"/>
      <c r="AG522" s="125"/>
      <c r="AH522" s="124"/>
      <c r="AI522" s="38" t="s">
        <v>99</v>
      </c>
    </row>
    <row r="523" spans="1:35" ht="14.45" customHeight="1">
      <c r="A523" s="104" t="s">
        <v>645</v>
      </c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6"/>
      <c r="AD523" s="40">
        <v>1379</v>
      </c>
      <c r="AE523" s="123"/>
      <c r="AF523" s="125"/>
      <c r="AG523" s="125"/>
      <c r="AH523" s="124"/>
      <c r="AI523" s="38" t="s">
        <v>99</v>
      </c>
    </row>
    <row r="524" spans="1:35" ht="14.45" customHeight="1">
      <c r="A524" s="104" t="s">
        <v>646</v>
      </c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6"/>
      <c r="AD524" s="40">
        <v>1710</v>
      </c>
      <c r="AE524" s="123"/>
      <c r="AF524" s="125"/>
      <c r="AG524" s="125"/>
      <c r="AH524" s="124"/>
      <c r="AI524" s="38" t="s">
        <v>80</v>
      </c>
    </row>
    <row r="525" spans="1:35" ht="14.45" customHeight="1">
      <c r="A525" s="104" t="s">
        <v>647</v>
      </c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6"/>
      <c r="AD525" s="40">
        <v>1711</v>
      </c>
      <c r="AE525" s="123"/>
      <c r="AF525" s="125"/>
      <c r="AG525" s="125"/>
      <c r="AH525" s="124"/>
      <c r="AI525" s="38" t="s">
        <v>80</v>
      </c>
    </row>
    <row r="526" spans="1:35" ht="14.45" customHeight="1">
      <c r="A526" s="104" t="s">
        <v>648</v>
      </c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6"/>
      <c r="AD526" s="40">
        <v>1380</v>
      </c>
      <c r="AE526" s="123"/>
      <c r="AF526" s="125"/>
      <c r="AG526" s="125"/>
      <c r="AH526" s="124"/>
      <c r="AI526" s="38" t="s">
        <v>80</v>
      </c>
    </row>
    <row r="527" spans="1:35" ht="14.45" customHeight="1">
      <c r="A527" s="104" t="s">
        <v>649</v>
      </c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6"/>
      <c r="AD527" s="40">
        <v>1381</v>
      </c>
      <c r="AE527" s="123"/>
      <c r="AF527" s="125"/>
      <c r="AG527" s="125"/>
      <c r="AH527" s="124"/>
      <c r="AI527" s="38" t="s">
        <v>99</v>
      </c>
    </row>
    <row r="528" spans="1:35" ht="14.1" customHeight="1">
      <c r="A528" s="536" t="s">
        <v>650</v>
      </c>
      <c r="B528" s="537"/>
      <c r="C528" s="537"/>
      <c r="D528" s="537"/>
      <c r="E528" s="537"/>
      <c r="F528" s="537"/>
      <c r="G528" s="537"/>
      <c r="H528" s="537"/>
      <c r="I528" s="537"/>
      <c r="J528" s="537"/>
      <c r="K528" s="537"/>
      <c r="L528" s="537"/>
      <c r="M528" s="537"/>
      <c r="N528" s="537"/>
      <c r="O528" s="537"/>
      <c r="P528" s="537"/>
      <c r="Q528" s="537"/>
      <c r="R528" s="537"/>
      <c r="S528" s="537"/>
      <c r="T528" s="537"/>
      <c r="U528" s="537"/>
      <c r="V528" s="537"/>
      <c r="W528" s="537"/>
      <c r="X528" s="537"/>
      <c r="Y528" s="537"/>
      <c r="Z528" s="537"/>
      <c r="AA528" s="537"/>
      <c r="AB528" s="537"/>
      <c r="AC528" s="538"/>
      <c r="AD528" s="101">
        <v>1545</v>
      </c>
      <c r="AE528" s="521"/>
      <c r="AF528" s="522"/>
      <c r="AG528" s="522"/>
      <c r="AH528" s="523"/>
      <c r="AI528" s="38" t="s">
        <v>103</v>
      </c>
    </row>
    <row r="529" spans="1:35" ht="14.1" customHeight="1">
      <c r="A529" s="554" t="s">
        <v>651</v>
      </c>
      <c r="B529" s="555"/>
      <c r="C529" s="555"/>
      <c r="D529" s="555"/>
      <c r="E529" s="555"/>
      <c r="F529" s="555"/>
      <c r="G529" s="555"/>
      <c r="H529" s="555"/>
      <c r="I529" s="555"/>
      <c r="J529" s="555"/>
      <c r="K529" s="555"/>
      <c r="L529" s="555"/>
      <c r="M529" s="555"/>
      <c r="N529" s="555"/>
      <c r="O529" s="555"/>
      <c r="P529" s="555"/>
      <c r="Q529" s="555"/>
      <c r="R529" s="555"/>
      <c r="S529" s="555"/>
      <c r="T529" s="555"/>
      <c r="U529" s="555"/>
      <c r="V529" s="555"/>
      <c r="W529" s="555"/>
      <c r="X529" s="555"/>
      <c r="Y529" s="555"/>
      <c r="Z529" s="555"/>
      <c r="AA529" s="555"/>
      <c r="AB529" s="555"/>
      <c r="AC529" s="556"/>
      <c r="AD529" s="102">
        <v>1546</v>
      </c>
      <c r="AE529" s="557"/>
      <c r="AF529" s="558"/>
      <c r="AG529" s="558"/>
      <c r="AH529" s="559"/>
      <c r="AI529" s="49" t="s">
        <v>103</v>
      </c>
    </row>
    <row r="530" spans="1:35" ht="14.1" customHeight="1">
      <c r="A530" s="539" t="s">
        <v>629</v>
      </c>
      <c r="B530" s="540"/>
      <c r="C530" s="540"/>
      <c r="D530" s="540"/>
      <c r="E530" s="540"/>
      <c r="F530" s="540"/>
      <c r="G530" s="540"/>
      <c r="H530" s="540"/>
      <c r="I530" s="540"/>
      <c r="J530" s="540"/>
      <c r="K530" s="540"/>
      <c r="L530" s="540"/>
      <c r="M530" s="540"/>
      <c r="N530" s="540"/>
      <c r="O530" s="540"/>
      <c r="P530" s="540"/>
      <c r="Q530" s="540"/>
      <c r="R530" s="540"/>
      <c r="S530" s="540"/>
      <c r="T530" s="540"/>
      <c r="U530" s="540"/>
      <c r="V530" s="540"/>
      <c r="W530" s="540"/>
      <c r="X530" s="540"/>
      <c r="Y530" s="540"/>
      <c r="Z530" s="540"/>
      <c r="AA530" s="540"/>
      <c r="AB530" s="540"/>
      <c r="AC530" s="540"/>
      <c r="AD530" s="540"/>
      <c r="AE530" s="540"/>
      <c r="AF530" s="540"/>
      <c r="AG530" s="540"/>
      <c r="AH530" s="540"/>
      <c r="AI530" s="541"/>
    </row>
    <row r="531" spans="1:35" ht="14.1" customHeight="1">
      <c r="A531" s="542" t="s">
        <v>652</v>
      </c>
      <c r="B531" s="543"/>
      <c r="C531" s="543"/>
      <c r="D531" s="543"/>
      <c r="E531" s="543"/>
      <c r="F531" s="543"/>
      <c r="G531" s="543"/>
      <c r="H531" s="543"/>
      <c r="I531" s="543"/>
      <c r="J531" s="543"/>
      <c r="K531" s="543"/>
      <c r="L531" s="543"/>
      <c r="M531" s="543"/>
      <c r="N531" s="543"/>
      <c r="O531" s="543"/>
      <c r="P531" s="543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  <c r="AA531" s="543"/>
      <c r="AB531" s="543"/>
      <c r="AC531" s="543"/>
      <c r="AD531" s="543"/>
      <c r="AE531" s="543"/>
      <c r="AF531" s="543"/>
      <c r="AG531" s="543"/>
      <c r="AH531" s="543"/>
      <c r="AI531" s="544"/>
    </row>
    <row r="532" spans="1:35">
      <c r="A532" s="563"/>
      <c r="B532" s="564"/>
      <c r="C532" s="564"/>
      <c r="D532" s="564"/>
      <c r="E532" s="564"/>
      <c r="F532" s="564"/>
      <c r="G532" s="564"/>
      <c r="H532" s="565"/>
      <c r="I532" s="572" t="s">
        <v>530</v>
      </c>
      <c r="J532" s="573"/>
      <c r="K532" s="573"/>
      <c r="L532" s="574"/>
      <c r="M532" s="482" t="s">
        <v>653</v>
      </c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  <c r="AA532" s="483"/>
      <c r="AB532" s="483"/>
      <c r="AC532" s="483"/>
      <c r="AD532" s="483"/>
      <c r="AE532" s="484"/>
      <c r="AF532" s="572" t="s">
        <v>654</v>
      </c>
      <c r="AG532" s="573"/>
      <c r="AH532" s="574"/>
      <c r="AI532" s="488"/>
    </row>
    <row r="533" spans="1:35">
      <c r="A533" s="566"/>
      <c r="B533" s="567"/>
      <c r="C533" s="567"/>
      <c r="D533" s="567"/>
      <c r="E533" s="567"/>
      <c r="F533" s="567"/>
      <c r="G533" s="567"/>
      <c r="H533" s="568"/>
      <c r="I533" s="575"/>
      <c r="J533" s="576"/>
      <c r="K533" s="576"/>
      <c r="L533" s="577"/>
      <c r="M533" s="258" t="s">
        <v>655</v>
      </c>
      <c r="N533" s="259"/>
      <c r="O533" s="259"/>
      <c r="P533" s="259"/>
      <c r="Q533" s="259"/>
      <c r="R533" s="259"/>
      <c r="S533" s="259"/>
      <c r="T533" s="259"/>
      <c r="U533" s="259"/>
      <c r="V533" s="259"/>
      <c r="W533" s="260"/>
      <c r="X533" s="581" t="s">
        <v>656</v>
      </c>
      <c r="Y533" s="582"/>
      <c r="Z533" s="582"/>
      <c r="AA533" s="583"/>
      <c r="AB533" s="503" t="s">
        <v>657</v>
      </c>
      <c r="AC533" s="504"/>
      <c r="AD533" s="504"/>
      <c r="AE533" s="505"/>
      <c r="AF533" s="575"/>
      <c r="AG533" s="576"/>
      <c r="AH533" s="577"/>
      <c r="AI533" s="489"/>
    </row>
    <row r="534" spans="1:35" ht="26.45" customHeight="1">
      <c r="A534" s="569"/>
      <c r="B534" s="570"/>
      <c r="C534" s="570"/>
      <c r="D534" s="570"/>
      <c r="E534" s="570"/>
      <c r="F534" s="570"/>
      <c r="G534" s="570"/>
      <c r="H534" s="571"/>
      <c r="I534" s="578"/>
      <c r="J534" s="579"/>
      <c r="K534" s="579"/>
      <c r="L534" s="580"/>
      <c r="M534" s="560" t="s">
        <v>658</v>
      </c>
      <c r="N534" s="561"/>
      <c r="O534" s="562"/>
      <c r="P534" s="245" t="s">
        <v>659</v>
      </c>
      <c r="Q534" s="246"/>
      <c r="R534" s="246"/>
      <c r="S534" s="248"/>
      <c r="T534" s="245" t="s">
        <v>660</v>
      </c>
      <c r="U534" s="246"/>
      <c r="V534" s="246"/>
      <c r="W534" s="248"/>
      <c r="X534" s="584"/>
      <c r="Y534" s="585"/>
      <c r="Z534" s="585"/>
      <c r="AA534" s="586"/>
      <c r="AB534" s="506"/>
      <c r="AC534" s="507"/>
      <c r="AD534" s="507"/>
      <c r="AE534" s="508"/>
      <c r="AF534" s="578"/>
      <c r="AG534" s="579"/>
      <c r="AH534" s="580"/>
      <c r="AI534" s="490"/>
    </row>
    <row r="535" spans="1:35" ht="14.45" customHeight="1">
      <c r="A535" s="426" t="s">
        <v>661</v>
      </c>
      <c r="B535" s="427"/>
      <c r="C535" s="427"/>
      <c r="D535" s="427"/>
      <c r="E535" s="427"/>
      <c r="F535" s="427"/>
      <c r="G535" s="427"/>
      <c r="H535" s="428"/>
      <c r="I535" s="36">
        <v>1451</v>
      </c>
      <c r="J535" s="176"/>
      <c r="K535" s="178"/>
      <c r="L535" s="177"/>
      <c r="M535" s="40">
        <v>1452</v>
      </c>
      <c r="N535" s="176"/>
      <c r="O535" s="177"/>
      <c r="P535" s="36">
        <v>1752</v>
      </c>
      <c r="Q535" s="176"/>
      <c r="R535" s="178"/>
      <c r="S535" s="177"/>
      <c r="T535" s="36">
        <v>1753</v>
      </c>
      <c r="U535" s="176"/>
      <c r="V535" s="178"/>
      <c r="W535" s="177"/>
      <c r="X535" s="40">
        <v>1453</v>
      </c>
      <c r="Y535" s="176"/>
      <c r="Z535" s="178"/>
      <c r="AA535" s="177"/>
      <c r="AB535" s="35">
        <v>1454</v>
      </c>
      <c r="AC535" s="176"/>
      <c r="AD535" s="178"/>
      <c r="AE535" s="177"/>
      <c r="AF535" s="35">
        <v>1382</v>
      </c>
      <c r="AG535" s="176"/>
      <c r="AH535" s="177"/>
      <c r="AI535" s="38" t="s">
        <v>80</v>
      </c>
    </row>
    <row r="536" spans="1:35" ht="14.45" customHeight="1">
      <c r="A536" s="426" t="s">
        <v>662</v>
      </c>
      <c r="B536" s="427"/>
      <c r="C536" s="427"/>
      <c r="D536" s="427"/>
      <c r="E536" s="427"/>
      <c r="F536" s="427"/>
      <c r="G536" s="427"/>
      <c r="H536" s="428"/>
      <c r="I536" s="471"/>
      <c r="J536" s="472"/>
      <c r="K536" s="472"/>
      <c r="L536" s="473"/>
      <c r="M536" s="40">
        <v>1589</v>
      </c>
      <c r="N536" s="176"/>
      <c r="O536" s="177"/>
      <c r="P536" s="471"/>
      <c r="Q536" s="472"/>
      <c r="R536" s="472"/>
      <c r="S536" s="473"/>
      <c r="T536" s="36">
        <v>1845</v>
      </c>
      <c r="U536" s="471"/>
      <c r="V536" s="472"/>
      <c r="W536" s="472"/>
      <c r="X536" s="40">
        <v>1455</v>
      </c>
      <c r="Y536" s="176"/>
      <c r="Z536" s="178"/>
      <c r="AA536" s="177"/>
      <c r="AB536" s="35">
        <v>1456</v>
      </c>
      <c r="AC536" s="176"/>
      <c r="AD536" s="178"/>
      <c r="AE536" s="177"/>
      <c r="AF536" s="471"/>
      <c r="AG536" s="472"/>
      <c r="AH536" s="472"/>
      <c r="AI536" s="38" t="s">
        <v>99</v>
      </c>
    </row>
    <row r="537" spans="1:35" ht="14.45" customHeight="1">
      <c r="A537" s="392" t="s">
        <v>663</v>
      </c>
      <c r="B537" s="393"/>
      <c r="C537" s="393"/>
      <c r="D537" s="393"/>
      <c r="E537" s="393"/>
      <c r="F537" s="393"/>
      <c r="G537" s="393"/>
      <c r="H537" s="394"/>
      <c r="I537" s="36">
        <v>1457</v>
      </c>
      <c r="J537" s="123"/>
      <c r="K537" s="125"/>
      <c r="L537" s="124"/>
      <c r="M537" s="471"/>
      <c r="N537" s="472"/>
      <c r="O537" s="472"/>
      <c r="P537" s="36">
        <v>1458</v>
      </c>
      <c r="Q537" s="123"/>
      <c r="R537" s="125"/>
      <c r="S537" s="124"/>
      <c r="T537" s="471"/>
      <c r="U537" s="472"/>
      <c r="V537" s="472"/>
      <c r="W537" s="473"/>
      <c r="X537" s="471"/>
      <c r="Y537" s="472"/>
      <c r="Z537" s="472"/>
      <c r="AA537" s="473"/>
      <c r="AB537" s="471"/>
      <c r="AC537" s="472"/>
      <c r="AD537" s="472"/>
      <c r="AE537" s="473"/>
      <c r="AF537" s="35">
        <v>1383</v>
      </c>
      <c r="AG537" s="123"/>
      <c r="AH537" s="124"/>
      <c r="AI537" s="38" t="s">
        <v>99</v>
      </c>
    </row>
    <row r="538" spans="1:35" ht="14.45" customHeight="1">
      <c r="A538" s="392" t="s">
        <v>520</v>
      </c>
      <c r="B538" s="393"/>
      <c r="C538" s="393"/>
      <c r="D538" s="393"/>
      <c r="E538" s="393"/>
      <c r="F538" s="393"/>
      <c r="G538" s="393"/>
      <c r="H538" s="394"/>
      <c r="I538" s="36">
        <v>1392</v>
      </c>
      <c r="J538" s="123"/>
      <c r="K538" s="125"/>
      <c r="L538" s="124"/>
      <c r="M538" s="40">
        <v>1393</v>
      </c>
      <c r="N538" s="123"/>
      <c r="O538" s="124"/>
      <c r="P538" s="36">
        <v>1755</v>
      </c>
      <c r="Q538" s="123"/>
      <c r="R538" s="125"/>
      <c r="S538" s="124"/>
      <c r="T538" s="36">
        <v>1756</v>
      </c>
      <c r="U538" s="123"/>
      <c r="V538" s="125"/>
      <c r="W538" s="124"/>
      <c r="X538" s="40">
        <v>1394</v>
      </c>
      <c r="Y538" s="123"/>
      <c r="Z538" s="125"/>
      <c r="AA538" s="124"/>
      <c r="AB538" s="35">
        <v>1395</v>
      </c>
      <c r="AC538" s="123"/>
      <c r="AD538" s="125"/>
      <c r="AE538" s="124"/>
      <c r="AF538" s="35">
        <v>1384</v>
      </c>
      <c r="AG538" s="123"/>
      <c r="AH538" s="124"/>
      <c r="AI538" s="38" t="s">
        <v>80</v>
      </c>
    </row>
    <row r="539" spans="1:35" ht="14.45" customHeight="1">
      <c r="A539" s="392" t="s">
        <v>521</v>
      </c>
      <c r="B539" s="393"/>
      <c r="C539" s="393"/>
      <c r="D539" s="393"/>
      <c r="E539" s="393"/>
      <c r="F539" s="393"/>
      <c r="G539" s="393"/>
      <c r="H539" s="394"/>
      <c r="I539" s="36">
        <v>1396</v>
      </c>
      <c r="J539" s="123"/>
      <c r="K539" s="125"/>
      <c r="L539" s="124"/>
      <c r="M539" s="40">
        <v>1397</v>
      </c>
      <c r="N539" s="123"/>
      <c r="O539" s="124"/>
      <c r="P539" s="36">
        <v>1757</v>
      </c>
      <c r="Q539" s="123"/>
      <c r="R539" s="125"/>
      <c r="S539" s="124"/>
      <c r="T539" s="36">
        <v>1758</v>
      </c>
      <c r="U539" s="123"/>
      <c r="V539" s="125"/>
      <c r="W539" s="124"/>
      <c r="X539" s="40">
        <v>1398</v>
      </c>
      <c r="Y539" s="123"/>
      <c r="Z539" s="125"/>
      <c r="AA539" s="124"/>
      <c r="AB539" s="35">
        <v>1399</v>
      </c>
      <c r="AC539" s="123"/>
      <c r="AD539" s="125"/>
      <c r="AE539" s="124"/>
      <c r="AF539" s="35">
        <v>1385</v>
      </c>
      <c r="AG539" s="123"/>
      <c r="AH539" s="124"/>
      <c r="AI539" s="38" t="s">
        <v>99</v>
      </c>
    </row>
    <row r="540" spans="1:35" ht="14.45" customHeight="1">
      <c r="A540" s="392" t="s">
        <v>664</v>
      </c>
      <c r="B540" s="393"/>
      <c r="C540" s="393"/>
      <c r="D540" s="393"/>
      <c r="E540" s="393"/>
      <c r="F540" s="393"/>
      <c r="G540" s="393"/>
      <c r="H540" s="394"/>
      <c r="I540" s="36">
        <v>1459</v>
      </c>
      <c r="J540" s="123"/>
      <c r="K540" s="125"/>
      <c r="L540" s="124"/>
      <c r="M540" s="40">
        <v>1460</v>
      </c>
      <c r="N540" s="123"/>
      <c r="O540" s="124"/>
      <c r="P540" s="36">
        <v>1759</v>
      </c>
      <c r="Q540" s="123"/>
      <c r="R540" s="125"/>
      <c r="S540" s="124"/>
      <c r="T540" s="36">
        <v>1760</v>
      </c>
      <c r="U540" s="123"/>
      <c r="V540" s="125"/>
      <c r="W540" s="124"/>
      <c r="X540" s="40">
        <v>1461</v>
      </c>
      <c r="Y540" s="123"/>
      <c r="Z540" s="125"/>
      <c r="AA540" s="124"/>
      <c r="AB540" s="35">
        <v>1462</v>
      </c>
      <c r="AC540" s="123"/>
      <c r="AD540" s="125"/>
      <c r="AE540" s="124"/>
      <c r="AF540" s="35">
        <v>1386</v>
      </c>
      <c r="AG540" s="123"/>
      <c r="AH540" s="124"/>
      <c r="AI540" s="38" t="s">
        <v>99</v>
      </c>
    </row>
    <row r="541" spans="1:35" ht="14.45" customHeight="1">
      <c r="A541" s="392" t="s">
        <v>545</v>
      </c>
      <c r="B541" s="393"/>
      <c r="C541" s="393"/>
      <c r="D541" s="393"/>
      <c r="E541" s="393"/>
      <c r="F541" s="393"/>
      <c r="G541" s="393"/>
      <c r="H541" s="394"/>
      <c r="I541" s="36">
        <v>1463</v>
      </c>
      <c r="J541" s="123"/>
      <c r="K541" s="125"/>
      <c r="L541" s="124"/>
      <c r="M541" s="471"/>
      <c r="N541" s="472"/>
      <c r="O541" s="472"/>
      <c r="P541" s="471"/>
      <c r="Q541" s="472"/>
      <c r="R541" s="472"/>
      <c r="S541" s="473"/>
      <c r="T541" s="36">
        <v>1762</v>
      </c>
      <c r="U541" s="123"/>
      <c r="V541" s="125"/>
      <c r="W541" s="124"/>
      <c r="X541" s="40">
        <v>1465</v>
      </c>
      <c r="Y541" s="123"/>
      <c r="Z541" s="125"/>
      <c r="AA541" s="124"/>
      <c r="AB541" s="35">
        <v>1466</v>
      </c>
      <c r="AC541" s="123"/>
      <c r="AD541" s="125"/>
      <c r="AE541" s="124"/>
      <c r="AF541" s="471"/>
      <c r="AG541" s="472"/>
      <c r="AH541" s="472"/>
      <c r="AI541" s="38" t="s">
        <v>80</v>
      </c>
    </row>
    <row r="542" spans="1:35" ht="14.45" customHeight="1">
      <c r="A542" s="392" t="s">
        <v>546</v>
      </c>
      <c r="B542" s="393"/>
      <c r="C542" s="393"/>
      <c r="D542" s="393"/>
      <c r="E542" s="393"/>
      <c r="F542" s="393"/>
      <c r="G542" s="393"/>
      <c r="H542" s="394"/>
      <c r="I542" s="36">
        <v>1467</v>
      </c>
      <c r="J542" s="123"/>
      <c r="K542" s="125"/>
      <c r="L542" s="124"/>
      <c r="M542" s="40">
        <v>1468</v>
      </c>
      <c r="N542" s="123"/>
      <c r="O542" s="124"/>
      <c r="P542" s="36">
        <v>1763</v>
      </c>
      <c r="Q542" s="123"/>
      <c r="R542" s="125"/>
      <c r="S542" s="124"/>
      <c r="T542" s="36">
        <v>1764</v>
      </c>
      <c r="U542" s="123"/>
      <c r="V542" s="125"/>
      <c r="W542" s="124"/>
      <c r="X542" s="40">
        <v>1469</v>
      </c>
      <c r="Y542" s="123"/>
      <c r="Z542" s="125"/>
      <c r="AA542" s="124"/>
      <c r="AB542" s="35">
        <v>1470</v>
      </c>
      <c r="AC542" s="123"/>
      <c r="AD542" s="125"/>
      <c r="AE542" s="124"/>
      <c r="AF542" s="35">
        <v>1387</v>
      </c>
      <c r="AG542" s="123"/>
      <c r="AH542" s="124"/>
      <c r="AI542" s="38" t="s">
        <v>80</v>
      </c>
    </row>
    <row r="543" spans="1:35" ht="14.45" customHeight="1">
      <c r="A543" s="392" t="s">
        <v>547</v>
      </c>
      <c r="B543" s="393"/>
      <c r="C543" s="393"/>
      <c r="D543" s="393"/>
      <c r="E543" s="393"/>
      <c r="F543" s="393"/>
      <c r="G543" s="393"/>
      <c r="H543" s="394"/>
      <c r="I543" s="36">
        <v>1471</v>
      </c>
      <c r="J543" s="123"/>
      <c r="K543" s="125"/>
      <c r="L543" s="124"/>
      <c r="M543" s="40">
        <v>1472</v>
      </c>
      <c r="N543" s="123"/>
      <c r="O543" s="124"/>
      <c r="P543" s="36">
        <v>1765</v>
      </c>
      <c r="Q543" s="123"/>
      <c r="R543" s="125"/>
      <c r="S543" s="124"/>
      <c r="T543" s="36">
        <v>1766</v>
      </c>
      <c r="U543" s="123"/>
      <c r="V543" s="125"/>
      <c r="W543" s="124"/>
      <c r="X543" s="40">
        <v>1473</v>
      </c>
      <c r="Y543" s="123"/>
      <c r="Z543" s="125"/>
      <c r="AA543" s="124"/>
      <c r="AB543" s="35">
        <v>1474</v>
      </c>
      <c r="AC543" s="123"/>
      <c r="AD543" s="125"/>
      <c r="AE543" s="124"/>
      <c r="AF543" s="35">
        <v>1388</v>
      </c>
      <c r="AG543" s="123"/>
      <c r="AH543" s="124"/>
      <c r="AI543" s="38" t="s">
        <v>99</v>
      </c>
    </row>
    <row r="544" spans="1:35" ht="14.45" customHeight="1">
      <c r="A544" s="392" t="s">
        <v>665</v>
      </c>
      <c r="B544" s="393"/>
      <c r="C544" s="393"/>
      <c r="D544" s="393"/>
      <c r="E544" s="393"/>
      <c r="F544" s="393"/>
      <c r="G544" s="393"/>
      <c r="H544" s="394"/>
      <c r="I544" s="36">
        <v>1475</v>
      </c>
      <c r="J544" s="123"/>
      <c r="K544" s="125"/>
      <c r="L544" s="124"/>
      <c r="M544" s="40">
        <v>1476</v>
      </c>
      <c r="N544" s="123"/>
      <c r="O544" s="124"/>
      <c r="P544" s="36">
        <v>1767</v>
      </c>
      <c r="Q544" s="123"/>
      <c r="R544" s="125"/>
      <c r="S544" s="124"/>
      <c r="T544" s="36">
        <v>1768</v>
      </c>
      <c r="U544" s="123"/>
      <c r="V544" s="125"/>
      <c r="W544" s="124"/>
      <c r="X544" s="40">
        <v>1477</v>
      </c>
      <c r="Y544" s="123"/>
      <c r="Z544" s="125"/>
      <c r="AA544" s="124"/>
      <c r="AB544" s="35">
        <v>1478</v>
      </c>
      <c r="AC544" s="123"/>
      <c r="AD544" s="125"/>
      <c r="AE544" s="124"/>
      <c r="AF544" s="35">
        <v>1389</v>
      </c>
      <c r="AG544" s="123"/>
      <c r="AH544" s="124"/>
      <c r="AI544" s="38" t="s">
        <v>99</v>
      </c>
    </row>
    <row r="545" spans="1:35" ht="14.45" customHeight="1">
      <c r="A545" s="426" t="s">
        <v>666</v>
      </c>
      <c r="B545" s="427"/>
      <c r="C545" s="427"/>
      <c r="D545" s="427"/>
      <c r="E545" s="427"/>
      <c r="F545" s="427"/>
      <c r="G545" s="427"/>
      <c r="H545" s="428"/>
      <c r="I545" s="36">
        <v>1480</v>
      </c>
      <c r="J545" s="176"/>
      <c r="K545" s="178"/>
      <c r="L545" s="177"/>
      <c r="M545" s="40">
        <v>1481</v>
      </c>
      <c r="N545" s="176"/>
      <c r="O545" s="177"/>
      <c r="P545" s="36">
        <v>1769</v>
      </c>
      <c r="Q545" s="176"/>
      <c r="R545" s="178"/>
      <c r="S545" s="177"/>
      <c r="T545" s="36">
        <v>1770</v>
      </c>
      <c r="U545" s="176"/>
      <c r="V545" s="178"/>
      <c r="W545" s="177"/>
      <c r="X545" s="40">
        <v>1482</v>
      </c>
      <c r="Y545" s="176"/>
      <c r="Z545" s="178"/>
      <c r="AA545" s="177"/>
      <c r="AB545" s="35">
        <v>1483</v>
      </c>
      <c r="AC545" s="176"/>
      <c r="AD545" s="178"/>
      <c r="AE545" s="177"/>
      <c r="AF545" s="35">
        <v>1390</v>
      </c>
      <c r="AG545" s="176"/>
      <c r="AH545" s="177"/>
      <c r="AI545" s="38" t="s">
        <v>99</v>
      </c>
    </row>
    <row r="546" spans="1:35" ht="14.45" customHeight="1">
      <c r="A546" s="392" t="s">
        <v>667</v>
      </c>
      <c r="B546" s="393"/>
      <c r="C546" s="393"/>
      <c r="D546" s="393"/>
      <c r="E546" s="393"/>
      <c r="F546" s="393"/>
      <c r="G546" s="393"/>
      <c r="H546" s="394"/>
      <c r="I546" s="36">
        <v>1484</v>
      </c>
      <c r="J546" s="123"/>
      <c r="K546" s="125"/>
      <c r="L546" s="124"/>
      <c r="M546" s="40">
        <v>1485</v>
      </c>
      <c r="N546" s="123"/>
      <c r="O546" s="124"/>
      <c r="P546" s="36">
        <v>1771</v>
      </c>
      <c r="Q546" s="123"/>
      <c r="R546" s="125"/>
      <c r="S546" s="124"/>
      <c r="T546" s="36">
        <v>1772</v>
      </c>
      <c r="U546" s="123"/>
      <c r="V546" s="125"/>
      <c r="W546" s="124"/>
      <c r="X546" s="40">
        <v>1486</v>
      </c>
      <c r="Y546" s="123"/>
      <c r="Z546" s="125"/>
      <c r="AA546" s="124"/>
      <c r="AB546" s="35">
        <v>1487</v>
      </c>
      <c r="AC546" s="123"/>
      <c r="AD546" s="125"/>
      <c r="AE546" s="124"/>
      <c r="AF546" s="35">
        <v>1391</v>
      </c>
      <c r="AG546" s="123"/>
      <c r="AH546" s="124"/>
      <c r="AI546" s="38" t="s">
        <v>103</v>
      </c>
    </row>
    <row r="547" spans="1:35" ht="14.45" customHeight="1">
      <c r="A547" s="404" t="s">
        <v>551</v>
      </c>
      <c r="B547" s="405"/>
      <c r="C547" s="405"/>
      <c r="D547" s="405"/>
      <c r="E547" s="405"/>
      <c r="F547" s="405"/>
      <c r="G547" s="405"/>
      <c r="H547" s="406"/>
      <c r="I547" s="601"/>
      <c r="J547" s="602"/>
      <c r="K547" s="602"/>
      <c r="L547" s="603"/>
      <c r="M547" s="42">
        <v>1489</v>
      </c>
      <c r="N547" s="323"/>
      <c r="O547" s="325"/>
      <c r="P547" s="601"/>
      <c r="Q547" s="602"/>
      <c r="R547" s="602"/>
      <c r="S547" s="603"/>
      <c r="T547" s="98">
        <v>1846</v>
      </c>
      <c r="U547" s="323"/>
      <c r="V547" s="324"/>
      <c r="W547" s="325"/>
      <c r="X547" s="42">
        <v>1490</v>
      </c>
      <c r="Y547" s="323"/>
      <c r="Z547" s="324"/>
      <c r="AA547" s="325"/>
      <c r="AB547" s="43">
        <v>1491</v>
      </c>
      <c r="AC547" s="323"/>
      <c r="AD547" s="324"/>
      <c r="AE547" s="325"/>
      <c r="AF547" s="471"/>
      <c r="AG547" s="472"/>
      <c r="AH547" s="472"/>
      <c r="AI547" s="49" t="s">
        <v>103</v>
      </c>
    </row>
    <row r="548" spans="1:35">
      <c r="A548" s="299" t="s">
        <v>668</v>
      </c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300"/>
      <c r="M548" s="300"/>
      <c r="N548" s="300"/>
      <c r="O548" s="300"/>
      <c r="P548" s="300"/>
      <c r="Q548" s="300"/>
      <c r="R548" s="300"/>
      <c r="S548" s="300"/>
      <c r="T548" s="300"/>
      <c r="U548" s="300"/>
      <c r="V548" s="300"/>
      <c r="W548" s="300"/>
      <c r="X548" s="300"/>
      <c r="Y548" s="300"/>
      <c r="Z548" s="300"/>
      <c r="AA548" s="300"/>
      <c r="AB548" s="300"/>
      <c r="AC548" s="300"/>
      <c r="AD548" s="300"/>
      <c r="AE548" s="300"/>
      <c r="AF548" s="300"/>
      <c r="AG548" s="300"/>
      <c r="AH548" s="300"/>
      <c r="AI548" s="301"/>
    </row>
    <row r="549" spans="1:35">
      <c r="A549" s="269" t="s">
        <v>669</v>
      </c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1"/>
    </row>
    <row r="550" spans="1:35">
      <c r="A550" s="591"/>
      <c r="B550" s="592"/>
      <c r="C550" s="592"/>
      <c r="D550" s="593"/>
      <c r="E550" s="482" t="s">
        <v>554</v>
      </c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4"/>
      <c r="X550" s="600" t="s">
        <v>555</v>
      </c>
      <c r="Y550" s="303"/>
      <c r="Z550" s="303"/>
      <c r="AA550" s="303"/>
      <c r="AB550" s="303"/>
      <c r="AC550" s="303"/>
      <c r="AD550" s="303"/>
      <c r="AE550" s="303"/>
      <c r="AF550" s="303"/>
      <c r="AG550" s="303"/>
      <c r="AH550" s="304"/>
      <c r="AI550" s="462"/>
    </row>
    <row r="551" spans="1:35">
      <c r="A551" s="594"/>
      <c r="B551" s="595"/>
      <c r="C551" s="595"/>
      <c r="D551" s="596"/>
      <c r="E551" s="120" t="s">
        <v>556</v>
      </c>
      <c r="F551" s="121"/>
      <c r="G551" s="121"/>
      <c r="H551" s="121"/>
      <c r="I551" s="121"/>
      <c r="J551" s="121"/>
      <c r="K551" s="121"/>
      <c r="L551" s="122"/>
      <c r="M551" s="120" t="s">
        <v>557</v>
      </c>
      <c r="N551" s="121"/>
      <c r="O551" s="121"/>
      <c r="P551" s="121"/>
      <c r="Q551" s="121"/>
      <c r="R551" s="121"/>
      <c r="S551" s="122"/>
      <c r="T551" s="503" t="s">
        <v>558</v>
      </c>
      <c r="U551" s="504"/>
      <c r="V551" s="504"/>
      <c r="W551" s="505"/>
      <c r="X551" s="587" t="s">
        <v>559</v>
      </c>
      <c r="Y551" s="386"/>
      <c r="Z551" s="386"/>
      <c r="AA551" s="387"/>
      <c r="AB551" s="587" t="s">
        <v>560</v>
      </c>
      <c r="AC551" s="386"/>
      <c r="AD551" s="386"/>
      <c r="AE551" s="387"/>
      <c r="AF551" s="503" t="s">
        <v>558</v>
      </c>
      <c r="AG551" s="504"/>
      <c r="AH551" s="505"/>
      <c r="AI551" s="463"/>
    </row>
    <row r="552" spans="1:35" ht="29.1" customHeight="1">
      <c r="A552" s="597"/>
      <c r="B552" s="598"/>
      <c r="C552" s="598"/>
      <c r="D552" s="599"/>
      <c r="E552" s="120" t="s">
        <v>559</v>
      </c>
      <c r="F552" s="121"/>
      <c r="G552" s="121"/>
      <c r="H552" s="122"/>
      <c r="I552" s="120" t="s">
        <v>560</v>
      </c>
      <c r="J552" s="121"/>
      <c r="K552" s="121"/>
      <c r="L552" s="122"/>
      <c r="M552" s="120" t="s">
        <v>559</v>
      </c>
      <c r="N552" s="121"/>
      <c r="O552" s="122"/>
      <c r="P552" s="120" t="s">
        <v>560</v>
      </c>
      <c r="Q552" s="121"/>
      <c r="R552" s="121"/>
      <c r="S552" s="122"/>
      <c r="T552" s="506"/>
      <c r="U552" s="507"/>
      <c r="V552" s="507"/>
      <c r="W552" s="508"/>
      <c r="X552" s="588"/>
      <c r="Y552" s="589"/>
      <c r="Z552" s="589"/>
      <c r="AA552" s="590"/>
      <c r="AB552" s="588"/>
      <c r="AC552" s="589"/>
      <c r="AD552" s="589"/>
      <c r="AE552" s="590"/>
      <c r="AF552" s="506"/>
      <c r="AG552" s="507"/>
      <c r="AH552" s="508"/>
      <c r="AI552" s="464"/>
    </row>
    <row r="553" spans="1:35" ht="15.6" customHeight="1">
      <c r="A553" s="426" t="s">
        <v>670</v>
      </c>
      <c r="B553" s="427"/>
      <c r="C553" s="427"/>
      <c r="D553" s="428"/>
      <c r="E553" s="40">
        <v>1495</v>
      </c>
      <c r="F553" s="429"/>
      <c r="G553" s="430"/>
      <c r="H553" s="431"/>
      <c r="I553" s="36">
        <v>1496</v>
      </c>
      <c r="J553" s="429"/>
      <c r="K553" s="430"/>
      <c r="L553" s="431"/>
      <c r="M553" s="40">
        <v>1497</v>
      </c>
      <c r="N553" s="429"/>
      <c r="O553" s="431"/>
      <c r="P553" s="36">
        <v>1498</v>
      </c>
      <c r="Q553" s="429"/>
      <c r="R553" s="430"/>
      <c r="S553" s="431"/>
      <c r="T553" s="36">
        <v>1499</v>
      </c>
      <c r="U553" s="429"/>
      <c r="V553" s="430"/>
      <c r="W553" s="431"/>
      <c r="X553" s="40">
        <v>1501</v>
      </c>
      <c r="Y553" s="429"/>
      <c r="Z553" s="430"/>
      <c r="AA553" s="431"/>
      <c r="AB553" s="35">
        <v>1502</v>
      </c>
      <c r="AC553" s="429"/>
      <c r="AD553" s="430"/>
      <c r="AE553" s="431"/>
      <c r="AF553" s="35">
        <v>1503</v>
      </c>
      <c r="AG553" s="429"/>
      <c r="AH553" s="431"/>
      <c r="AI553" s="84" t="s">
        <v>80</v>
      </c>
    </row>
    <row r="554" spans="1:35" ht="15.6" customHeight="1">
      <c r="A554" s="426" t="s">
        <v>562</v>
      </c>
      <c r="B554" s="427"/>
      <c r="C554" s="427"/>
      <c r="D554" s="428"/>
      <c r="E554" s="40">
        <v>1655</v>
      </c>
      <c r="F554" s="429"/>
      <c r="G554" s="430"/>
      <c r="H554" s="431"/>
      <c r="I554" s="36">
        <v>1656</v>
      </c>
      <c r="J554" s="429"/>
      <c r="K554" s="430"/>
      <c r="L554" s="431"/>
      <c r="M554" s="40">
        <v>1504</v>
      </c>
      <c r="N554" s="429"/>
      <c r="O554" s="431"/>
      <c r="P554" s="36">
        <v>1505</v>
      </c>
      <c r="Q554" s="429"/>
      <c r="R554" s="430"/>
      <c r="S554" s="431"/>
      <c r="T554" s="471"/>
      <c r="U554" s="472"/>
      <c r="V554" s="472"/>
      <c r="W554" s="473"/>
      <c r="X554" s="471"/>
      <c r="Y554" s="472"/>
      <c r="Z554" s="472"/>
      <c r="AA554" s="473"/>
      <c r="AB554" s="471"/>
      <c r="AC554" s="472"/>
      <c r="AD554" s="472"/>
      <c r="AE554" s="473"/>
      <c r="AF554" s="471"/>
      <c r="AG554" s="472"/>
      <c r="AH554" s="472"/>
      <c r="AI554" s="84" t="s">
        <v>99</v>
      </c>
    </row>
    <row r="555" spans="1:35" ht="15.6" customHeight="1">
      <c r="A555" s="426" t="s">
        <v>671</v>
      </c>
      <c r="B555" s="427"/>
      <c r="C555" s="427"/>
      <c r="D555" s="428"/>
      <c r="E555" s="471"/>
      <c r="F555" s="472"/>
      <c r="G555" s="472"/>
      <c r="H555" s="473"/>
      <c r="I555" s="471"/>
      <c r="J555" s="472"/>
      <c r="K555" s="472"/>
      <c r="L555" s="473"/>
      <c r="M555" s="471"/>
      <c r="N555" s="472"/>
      <c r="O555" s="472"/>
      <c r="P555" s="471"/>
      <c r="Q555" s="472"/>
      <c r="R555" s="472"/>
      <c r="S555" s="473"/>
      <c r="T555" s="471"/>
      <c r="U555" s="472"/>
      <c r="V555" s="472"/>
      <c r="W555" s="473"/>
      <c r="X555" s="40">
        <v>1506</v>
      </c>
      <c r="Y555" s="429"/>
      <c r="Z555" s="430"/>
      <c r="AA555" s="431"/>
      <c r="AB555" s="35">
        <v>1507</v>
      </c>
      <c r="AC555" s="429"/>
      <c r="AD555" s="430"/>
      <c r="AE555" s="431"/>
      <c r="AF555" s="429"/>
      <c r="AG555" s="430"/>
      <c r="AH555" s="431"/>
      <c r="AI555" s="84" t="s">
        <v>99</v>
      </c>
    </row>
    <row r="556" spans="1:35" ht="15.6" customHeight="1">
      <c r="A556" s="426" t="s">
        <v>672</v>
      </c>
      <c r="B556" s="427"/>
      <c r="C556" s="427"/>
      <c r="D556" s="428"/>
      <c r="E556" s="40">
        <v>1590</v>
      </c>
      <c r="F556" s="429"/>
      <c r="G556" s="430"/>
      <c r="H556" s="431"/>
      <c r="I556" s="36">
        <v>1436</v>
      </c>
      <c r="J556" s="429"/>
      <c r="K556" s="430"/>
      <c r="L556" s="431"/>
      <c r="M556" s="40">
        <v>1437</v>
      </c>
      <c r="N556" s="429"/>
      <c r="O556" s="431"/>
      <c r="P556" s="36">
        <v>1438</v>
      </c>
      <c r="Q556" s="429"/>
      <c r="R556" s="430"/>
      <c r="S556" s="431"/>
      <c r="T556" s="36">
        <v>1439</v>
      </c>
      <c r="U556" s="429"/>
      <c r="V556" s="430"/>
      <c r="W556" s="431"/>
      <c r="X556" s="40">
        <v>1441</v>
      </c>
      <c r="Y556" s="429"/>
      <c r="Z556" s="430"/>
      <c r="AA556" s="431"/>
      <c r="AB556" s="35">
        <v>1442</v>
      </c>
      <c r="AC556" s="429"/>
      <c r="AD556" s="430"/>
      <c r="AE556" s="431"/>
      <c r="AF556" s="35">
        <v>1443</v>
      </c>
      <c r="AG556" s="429"/>
      <c r="AH556" s="431"/>
      <c r="AI556" s="84" t="s">
        <v>80</v>
      </c>
    </row>
    <row r="557" spans="1:35" ht="15.6" customHeight="1">
      <c r="A557" s="426" t="s">
        <v>673</v>
      </c>
      <c r="B557" s="427"/>
      <c r="C557" s="427"/>
      <c r="D557" s="428"/>
      <c r="E557" s="40">
        <v>1444</v>
      </c>
      <c r="F557" s="429"/>
      <c r="G557" s="430"/>
      <c r="H557" s="431"/>
      <c r="I557" s="36">
        <v>1447</v>
      </c>
      <c r="J557" s="429"/>
      <c r="K557" s="430"/>
      <c r="L557" s="431"/>
      <c r="M557" s="40">
        <v>1448</v>
      </c>
      <c r="N557" s="429"/>
      <c r="O557" s="431"/>
      <c r="P557" s="36">
        <v>1449</v>
      </c>
      <c r="Q557" s="429"/>
      <c r="R557" s="430"/>
      <c r="S557" s="431"/>
      <c r="T557" s="36">
        <v>1508</v>
      </c>
      <c r="U557" s="429"/>
      <c r="V557" s="430"/>
      <c r="W557" s="431"/>
      <c r="X557" s="40">
        <v>1509</v>
      </c>
      <c r="Y557" s="429"/>
      <c r="Z557" s="430"/>
      <c r="AA557" s="431"/>
      <c r="AB557" s="35">
        <v>1510</v>
      </c>
      <c r="AC557" s="429"/>
      <c r="AD557" s="430"/>
      <c r="AE557" s="431"/>
      <c r="AF557" s="35">
        <v>1511</v>
      </c>
      <c r="AG557" s="429"/>
      <c r="AH557" s="431"/>
      <c r="AI557" s="84" t="s">
        <v>99</v>
      </c>
    </row>
    <row r="558" spans="1:35" ht="15.6" customHeight="1">
      <c r="A558" s="426" t="s">
        <v>674</v>
      </c>
      <c r="B558" s="427"/>
      <c r="C558" s="427"/>
      <c r="D558" s="428"/>
      <c r="E558" s="40">
        <v>1512</v>
      </c>
      <c r="F558" s="429"/>
      <c r="G558" s="430"/>
      <c r="H558" s="431"/>
      <c r="I558" s="36">
        <v>1513</v>
      </c>
      <c r="J558" s="429"/>
      <c r="K558" s="430"/>
      <c r="L558" s="431"/>
      <c r="M558" s="471"/>
      <c r="N558" s="472"/>
      <c r="O558" s="472"/>
      <c r="P558" s="471"/>
      <c r="Q558" s="472"/>
      <c r="R558" s="472"/>
      <c r="S558" s="473"/>
      <c r="T558" s="36">
        <v>1514</v>
      </c>
      <c r="U558" s="429"/>
      <c r="V558" s="430"/>
      <c r="W558" s="431"/>
      <c r="X558" s="471"/>
      <c r="Y558" s="472"/>
      <c r="Z558" s="472"/>
      <c r="AA558" s="473"/>
      <c r="AB558" s="471"/>
      <c r="AC558" s="472"/>
      <c r="AD558" s="472"/>
      <c r="AE558" s="473"/>
      <c r="AF558" s="471"/>
      <c r="AG558" s="472"/>
      <c r="AH558" s="472"/>
      <c r="AI558" s="84" t="s">
        <v>80</v>
      </c>
    </row>
    <row r="559" spans="1:35" ht="15.6" customHeight="1">
      <c r="A559" s="426" t="s">
        <v>675</v>
      </c>
      <c r="B559" s="427"/>
      <c r="C559" s="427"/>
      <c r="D559" s="428"/>
      <c r="E559" s="40">
        <v>1515</v>
      </c>
      <c r="F559" s="429"/>
      <c r="G559" s="430"/>
      <c r="H559" s="431"/>
      <c r="I559" s="36">
        <v>1516</v>
      </c>
      <c r="J559" s="429"/>
      <c r="K559" s="430"/>
      <c r="L559" s="431"/>
      <c r="M559" s="40">
        <v>1517</v>
      </c>
      <c r="N559" s="429"/>
      <c r="O559" s="431"/>
      <c r="P559" s="36">
        <v>1518</v>
      </c>
      <c r="Q559" s="429"/>
      <c r="R559" s="430"/>
      <c r="S559" s="431"/>
      <c r="T559" s="36">
        <v>1519</v>
      </c>
      <c r="U559" s="429"/>
      <c r="V559" s="430"/>
      <c r="W559" s="431"/>
      <c r="X559" s="40">
        <v>1520</v>
      </c>
      <c r="Y559" s="429"/>
      <c r="Z559" s="430"/>
      <c r="AA559" s="431"/>
      <c r="AB559" s="35">
        <v>1521</v>
      </c>
      <c r="AC559" s="429"/>
      <c r="AD559" s="430"/>
      <c r="AE559" s="431"/>
      <c r="AF559" s="35">
        <v>1522</v>
      </c>
      <c r="AG559" s="429"/>
      <c r="AH559" s="431"/>
      <c r="AI559" s="84" t="s">
        <v>80</v>
      </c>
    </row>
    <row r="560" spans="1:35" ht="15.6" customHeight="1">
      <c r="A560" s="426" t="s">
        <v>676</v>
      </c>
      <c r="B560" s="427"/>
      <c r="C560" s="427"/>
      <c r="D560" s="428"/>
      <c r="E560" s="40">
        <v>1523</v>
      </c>
      <c r="F560" s="395"/>
      <c r="G560" s="396"/>
      <c r="H560" s="397"/>
      <c r="I560" s="36">
        <v>1524</v>
      </c>
      <c r="J560" s="395"/>
      <c r="K560" s="396"/>
      <c r="L560" s="397"/>
      <c r="M560" s="40">
        <v>1525</v>
      </c>
      <c r="N560" s="395"/>
      <c r="O560" s="397"/>
      <c r="P560" s="36">
        <v>1526</v>
      </c>
      <c r="Q560" s="395"/>
      <c r="R560" s="396"/>
      <c r="S560" s="397"/>
      <c r="T560" s="36">
        <v>1527</v>
      </c>
      <c r="U560" s="395"/>
      <c r="V560" s="396"/>
      <c r="W560" s="397"/>
      <c r="X560" s="40">
        <v>1528</v>
      </c>
      <c r="Y560" s="395"/>
      <c r="Z560" s="396"/>
      <c r="AA560" s="397"/>
      <c r="AB560" s="35">
        <v>1529</v>
      </c>
      <c r="AC560" s="395"/>
      <c r="AD560" s="396"/>
      <c r="AE560" s="397"/>
      <c r="AF560" s="35">
        <v>1530</v>
      </c>
      <c r="AG560" s="395"/>
      <c r="AH560" s="397"/>
      <c r="AI560" s="84" t="s">
        <v>80</v>
      </c>
    </row>
    <row r="561" spans="1:35" ht="15.6" customHeight="1">
      <c r="A561" s="426" t="s">
        <v>547</v>
      </c>
      <c r="B561" s="427"/>
      <c r="C561" s="427"/>
      <c r="D561" s="428"/>
      <c r="E561" s="40">
        <v>1531</v>
      </c>
      <c r="F561" s="395"/>
      <c r="G561" s="396"/>
      <c r="H561" s="397"/>
      <c r="I561" s="36">
        <v>1532</v>
      </c>
      <c r="J561" s="395"/>
      <c r="K561" s="396"/>
      <c r="L561" s="397"/>
      <c r="M561" s="40">
        <v>1533</v>
      </c>
      <c r="N561" s="395"/>
      <c r="O561" s="397"/>
      <c r="P561" s="36">
        <v>1534</v>
      </c>
      <c r="Q561" s="395"/>
      <c r="R561" s="396"/>
      <c r="S561" s="397"/>
      <c r="T561" s="36">
        <v>1535</v>
      </c>
      <c r="U561" s="395"/>
      <c r="V561" s="396"/>
      <c r="W561" s="397"/>
      <c r="X561" s="40">
        <v>1536</v>
      </c>
      <c r="Y561" s="395"/>
      <c r="Z561" s="396"/>
      <c r="AA561" s="397"/>
      <c r="AB561" s="35">
        <v>1537</v>
      </c>
      <c r="AC561" s="395"/>
      <c r="AD561" s="396"/>
      <c r="AE561" s="397"/>
      <c r="AF561" s="35">
        <v>1538</v>
      </c>
      <c r="AG561" s="395"/>
      <c r="AH561" s="397"/>
      <c r="AI561" s="84" t="s">
        <v>99</v>
      </c>
    </row>
    <row r="562" spans="1:35" ht="15.6" customHeight="1">
      <c r="A562" s="426" t="s">
        <v>677</v>
      </c>
      <c r="B562" s="427"/>
      <c r="C562" s="427"/>
      <c r="D562" s="428"/>
      <c r="E562" s="40">
        <v>1539</v>
      </c>
      <c r="F562" s="429"/>
      <c r="G562" s="430"/>
      <c r="H562" s="431"/>
      <c r="I562" s="36">
        <v>1540</v>
      </c>
      <c r="J562" s="429"/>
      <c r="K562" s="430"/>
      <c r="L562" s="431"/>
      <c r="M562" s="40">
        <v>1541</v>
      </c>
      <c r="N562" s="429"/>
      <c r="O562" s="431"/>
      <c r="P562" s="36">
        <v>1542</v>
      </c>
      <c r="Q562" s="429"/>
      <c r="R562" s="430"/>
      <c r="S562" s="431"/>
      <c r="T562" s="36">
        <v>1543</v>
      </c>
      <c r="U562" s="429"/>
      <c r="V562" s="430"/>
      <c r="W562" s="431"/>
      <c r="X562" s="40">
        <v>1544</v>
      </c>
      <c r="Y562" s="429"/>
      <c r="Z562" s="430"/>
      <c r="AA562" s="431"/>
      <c r="AB562" s="35">
        <v>1547</v>
      </c>
      <c r="AC562" s="429"/>
      <c r="AD562" s="430"/>
      <c r="AE562" s="431"/>
      <c r="AF562" s="35">
        <v>1548</v>
      </c>
      <c r="AG562" s="429"/>
      <c r="AH562" s="431"/>
      <c r="AI562" s="84" t="s">
        <v>99</v>
      </c>
    </row>
    <row r="563" spans="1:35" ht="15.6" customHeight="1">
      <c r="A563" s="426" t="s">
        <v>678</v>
      </c>
      <c r="B563" s="427"/>
      <c r="C563" s="427"/>
      <c r="D563" s="428"/>
      <c r="E563" s="46">
        <v>1549</v>
      </c>
      <c r="F563" s="429"/>
      <c r="G563" s="430"/>
      <c r="H563" s="431"/>
      <c r="I563" s="53">
        <v>1550</v>
      </c>
      <c r="J563" s="429"/>
      <c r="K563" s="430"/>
      <c r="L563" s="431"/>
      <c r="M563" s="46">
        <v>1551</v>
      </c>
      <c r="N563" s="429"/>
      <c r="O563" s="431"/>
      <c r="P563" s="53">
        <v>1552</v>
      </c>
      <c r="Q563" s="429"/>
      <c r="R563" s="430"/>
      <c r="S563" s="431"/>
      <c r="T563" s="53">
        <v>1553</v>
      </c>
      <c r="U563" s="429"/>
      <c r="V563" s="430"/>
      <c r="W563" s="431"/>
      <c r="X563" s="46">
        <v>1554</v>
      </c>
      <c r="Y563" s="429"/>
      <c r="Z563" s="430"/>
      <c r="AA563" s="431"/>
      <c r="AB563" s="47">
        <v>1555</v>
      </c>
      <c r="AC563" s="429"/>
      <c r="AD563" s="430"/>
      <c r="AE563" s="431"/>
      <c r="AF563" s="47">
        <v>1556</v>
      </c>
      <c r="AG563" s="429"/>
      <c r="AH563" s="431"/>
      <c r="AI563" s="94" t="s">
        <v>99</v>
      </c>
    </row>
    <row r="564" spans="1:35" ht="15.6" customHeight="1">
      <c r="A564" s="426" t="s">
        <v>679</v>
      </c>
      <c r="B564" s="427"/>
      <c r="C564" s="427"/>
      <c r="D564" s="428"/>
      <c r="E564" s="46">
        <v>1557</v>
      </c>
      <c r="F564" s="429"/>
      <c r="G564" s="430"/>
      <c r="H564" s="431"/>
      <c r="I564" s="53">
        <v>1558</v>
      </c>
      <c r="J564" s="429"/>
      <c r="K564" s="430"/>
      <c r="L564" s="431"/>
      <c r="M564" s="471"/>
      <c r="N564" s="472"/>
      <c r="O564" s="472"/>
      <c r="P564" s="471"/>
      <c r="Q564" s="472"/>
      <c r="R564" s="472"/>
      <c r="S564" s="473"/>
      <c r="T564" s="53">
        <v>1559</v>
      </c>
      <c r="U564" s="429"/>
      <c r="V564" s="430"/>
      <c r="W564" s="431"/>
      <c r="X564" s="46">
        <v>1560</v>
      </c>
      <c r="Y564" s="429"/>
      <c r="Z564" s="430"/>
      <c r="AA564" s="431"/>
      <c r="AB564" s="47">
        <v>1561</v>
      </c>
      <c r="AC564" s="429"/>
      <c r="AD564" s="430"/>
      <c r="AE564" s="431"/>
      <c r="AF564" s="47">
        <v>1562</v>
      </c>
      <c r="AG564" s="429"/>
      <c r="AH564" s="431"/>
      <c r="AI564" s="94" t="s">
        <v>99</v>
      </c>
    </row>
    <row r="565" spans="1:35" ht="15.6" customHeight="1">
      <c r="A565" s="426" t="s">
        <v>550</v>
      </c>
      <c r="B565" s="427"/>
      <c r="C565" s="427"/>
      <c r="D565" s="428"/>
      <c r="E565" s="40">
        <v>1563</v>
      </c>
      <c r="F565" s="429"/>
      <c r="G565" s="430"/>
      <c r="H565" s="431"/>
      <c r="I565" s="36">
        <v>1564</v>
      </c>
      <c r="J565" s="429"/>
      <c r="K565" s="430"/>
      <c r="L565" s="431"/>
      <c r="M565" s="40">
        <v>1565</v>
      </c>
      <c r="N565" s="429"/>
      <c r="O565" s="431"/>
      <c r="P565" s="36">
        <v>1566</v>
      </c>
      <c r="Q565" s="429"/>
      <c r="R565" s="430"/>
      <c r="S565" s="431"/>
      <c r="T565" s="36">
        <v>1567</v>
      </c>
      <c r="U565" s="429"/>
      <c r="V565" s="430"/>
      <c r="W565" s="431"/>
      <c r="X565" s="40">
        <v>1568</v>
      </c>
      <c r="Y565" s="429"/>
      <c r="Z565" s="430"/>
      <c r="AA565" s="431"/>
      <c r="AB565" s="35">
        <v>1569</v>
      </c>
      <c r="AC565" s="429"/>
      <c r="AD565" s="430"/>
      <c r="AE565" s="431"/>
      <c r="AF565" s="35">
        <v>1570</v>
      </c>
      <c r="AG565" s="429"/>
      <c r="AH565" s="431"/>
      <c r="AI565" s="84" t="s">
        <v>103</v>
      </c>
    </row>
    <row r="566" spans="1:35" ht="15.6" customHeight="1">
      <c r="A566" s="604" t="s">
        <v>569</v>
      </c>
      <c r="B566" s="605"/>
      <c r="C566" s="605"/>
      <c r="D566" s="606"/>
      <c r="E566" s="42">
        <v>1368</v>
      </c>
      <c r="F566" s="479"/>
      <c r="G566" s="480"/>
      <c r="H566" s="481"/>
      <c r="I566" s="98">
        <v>1371</v>
      </c>
      <c r="J566" s="479"/>
      <c r="K566" s="480"/>
      <c r="L566" s="481"/>
      <c r="M566" s="42">
        <v>1571</v>
      </c>
      <c r="N566" s="479"/>
      <c r="O566" s="481"/>
      <c r="P566" s="98">
        <v>1572</v>
      </c>
      <c r="Q566" s="479"/>
      <c r="R566" s="480"/>
      <c r="S566" s="481"/>
      <c r="T566" s="471"/>
      <c r="U566" s="472"/>
      <c r="V566" s="472"/>
      <c r="W566" s="473"/>
      <c r="X566" s="471"/>
      <c r="Y566" s="472"/>
      <c r="Z566" s="472"/>
      <c r="AA566" s="473"/>
      <c r="AB566" s="471"/>
      <c r="AC566" s="472"/>
      <c r="AD566" s="472"/>
      <c r="AE566" s="473"/>
      <c r="AF566" s="471"/>
      <c r="AG566" s="472"/>
      <c r="AH566" s="472"/>
      <c r="AI566" s="85" t="s">
        <v>103</v>
      </c>
    </row>
    <row r="567" spans="1:35">
      <c r="A567" s="607" t="s">
        <v>680</v>
      </c>
      <c r="B567" s="608"/>
      <c r="C567" s="608"/>
      <c r="D567" s="608"/>
      <c r="E567" s="608"/>
      <c r="F567" s="608"/>
      <c r="G567" s="608"/>
      <c r="H567" s="608"/>
      <c r="I567" s="608"/>
      <c r="J567" s="608"/>
      <c r="K567" s="608"/>
      <c r="L567" s="608"/>
      <c r="M567" s="608"/>
      <c r="N567" s="608"/>
      <c r="O567" s="608"/>
      <c r="P567" s="608"/>
      <c r="Q567" s="608"/>
      <c r="R567" s="608"/>
      <c r="S567" s="608"/>
      <c r="T567" s="608"/>
      <c r="U567" s="608"/>
      <c r="V567" s="608"/>
      <c r="W567" s="608"/>
      <c r="X567" s="608"/>
      <c r="Y567" s="608"/>
      <c r="Z567" s="608"/>
      <c r="AA567" s="608"/>
      <c r="AB567" s="608"/>
      <c r="AC567" s="608"/>
      <c r="AD567" s="608"/>
      <c r="AE567" s="608"/>
      <c r="AF567" s="608"/>
      <c r="AG567" s="608"/>
      <c r="AH567" s="608"/>
      <c r="AI567" s="609"/>
    </row>
    <row r="568" spans="1:35">
      <c r="A568" s="269" t="s">
        <v>681</v>
      </c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1"/>
    </row>
    <row r="569" spans="1:35" ht="18.95" customHeight="1">
      <c r="A569" s="527"/>
      <c r="B569" s="528"/>
      <c r="C569" s="528"/>
      <c r="D569" s="528"/>
      <c r="E569" s="528"/>
      <c r="F569" s="528"/>
      <c r="G569" s="528"/>
      <c r="H569" s="528"/>
      <c r="I569" s="528"/>
      <c r="J569" s="528"/>
      <c r="K569" s="528"/>
      <c r="L569" s="528"/>
      <c r="M569" s="528"/>
      <c r="N569" s="528"/>
      <c r="O569" s="528"/>
      <c r="P569" s="528"/>
      <c r="Q569" s="528"/>
      <c r="R569" s="528"/>
      <c r="S569" s="528"/>
      <c r="T569" s="528"/>
      <c r="U569" s="528"/>
      <c r="V569" s="528"/>
      <c r="W569" s="528"/>
      <c r="X569" s="528"/>
      <c r="Y569" s="528"/>
      <c r="Z569" s="528"/>
      <c r="AA569" s="528"/>
      <c r="AB569" s="528"/>
      <c r="AC569" s="529"/>
      <c r="AD569" s="99"/>
      <c r="AE569" s="530" t="s">
        <v>572</v>
      </c>
      <c r="AF569" s="531"/>
      <c r="AG569" s="531"/>
      <c r="AH569" s="532"/>
      <c r="AI569" s="100"/>
    </row>
    <row r="570" spans="1:35" ht="14.45" customHeight="1">
      <c r="A570" s="277" t="s">
        <v>682</v>
      </c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2"/>
      <c r="AD570" s="40">
        <v>1600</v>
      </c>
      <c r="AE570" s="123"/>
      <c r="AF570" s="125"/>
      <c r="AG570" s="125"/>
      <c r="AH570" s="124"/>
      <c r="AI570" s="38" t="s">
        <v>80</v>
      </c>
    </row>
    <row r="571" spans="1:35" ht="14.45" customHeight="1">
      <c r="A571" s="277" t="s">
        <v>683</v>
      </c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2"/>
      <c r="AD571" s="40">
        <v>1819</v>
      </c>
      <c r="AE571" s="123"/>
      <c r="AF571" s="125"/>
      <c r="AG571" s="125"/>
      <c r="AH571" s="124"/>
      <c r="AI571" s="38" t="s">
        <v>80</v>
      </c>
    </row>
    <row r="572" spans="1:35" ht="14.45" customHeight="1">
      <c r="A572" s="277" t="s">
        <v>684</v>
      </c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2"/>
      <c r="AD572" s="40">
        <v>1601</v>
      </c>
      <c r="AE572" s="123"/>
      <c r="AF572" s="125"/>
      <c r="AG572" s="125"/>
      <c r="AH572" s="124"/>
      <c r="AI572" s="38" t="s">
        <v>80</v>
      </c>
    </row>
    <row r="573" spans="1:35" ht="14.45" customHeight="1">
      <c r="A573" s="277" t="s">
        <v>685</v>
      </c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2"/>
      <c r="AD573" s="40">
        <v>1602</v>
      </c>
      <c r="AE573" s="123"/>
      <c r="AF573" s="125"/>
      <c r="AG573" s="125"/>
      <c r="AH573" s="124"/>
      <c r="AI573" s="38" t="s">
        <v>80</v>
      </c>
    </row>
    <row r="574" spans="1:35" ht="14.45" customHeight="1">
      <c r="A574" s="277" t="s">
        <v>686</v>
      </c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2"/>
      <c r="AD574" s="40">
        <v>1603</v>
      </c>
      <c r="AE574" s="123"/>
      <c r="AF574" s="125"/>
      <c r="AG574" s="125"/>
      <c r="AH574" s="124"/>
      <c r="AI574" s="38" t="s">
        <v>80</v>
      </c>
    </row>
    <row r="575" spans="1:35" ht="14.45" customHeight="1">
      <c r="A575" s="277" t="s">
        <v>687</v>
      </c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2"/>
      <c r="AD575" s="40">
        <v>1604</v>
      </c>
      <c r="AE575" s="123"/>
      <c r="AF575" s="125"/>
      <c r="AG575" s="125"/>
      <c r="AH575" s="124"/>
      <c r="AI575" s="38" t="s">
        <v>80</v>
      </c>
    </row>
    <row r="576" spans="1:35" ht="14.45" customHeight="1">
      <c r="A576" s="277" t="s">
        <v>688</v>
      </c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2"/>
      <c r="AD576" s="40">
        <v>1605</v>
      </c>
      <c r="AE576" s="123"/>
      <c r="AF576" s="125"/>
      <c r="AG576" s="125"/>
      <c r="AH576" s="124"/>
      <c r="AI576" s="38" t="s">
        <v>80</v>
      </c>
    </row>
    <row r="577" spans="1:35" ht="14.45" customHeight="1">
      <c r="A577" s="277" t="s">
        <v>689</v>
      </c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2"/>
      <c r="AD577" s="40">
        <v>1606</v>
      </c>
      <c r="AE577" s="123"/>
      <c r="AF577" s="125"/>
      <c r="AG577" s="125"/>
      <c r="AH577" s="124"/>
      <c r="AI577" s="38" t="s">
        <v>80</v>
      </c>
    </row>
    <row r="578" spans="1:35" ht="14.45" customHeight="1">
      <c r="A578" s="277" t="s">
        <v>444</v>
      </c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2"/>
      <c r="AD578" s="40">
        <v>1607</v>
      </c>
      <c r="AE578" s="123"/>
      <c r="AF578" s="125"/>
      <c r="AG578" s="125"/>
      <c r="AH578" s="124"/>
      <c r="AI578" s="38" t="s">
        <v>80</v>
      </c>
    </row>
    <row r="579" spans="1:35" ht="14.45" customHeight="1">
      <c r="A579" s="277" t="s">
        <v>690</v>
      </c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2"/>
      <c r="AD579" s="40">
        <v>1608</v>
      </c>
      <c r="AE579" s="123"/>
      <c r="AF579" s="125"/>
      <c r="AG579" s="125"/>
      <c r="AH579" s="124"/>
      <c r="AI579" s="38" t="s">
        <v>80</v>
      </c>
    </row>
    <row r="580" spans="1:35" ht="14.45" customHeight="1">
      <c r="A580" s="277" t="s">
        <v>691</v>
      </c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2"/>
      <c r="AD580" s="40">
        <v>1609</v>
      </c>
      <c r="AE580" s="123"/>
      <c r="AF580" s="125"/>
      <c r="AG580" s="125"/>
      <c r="AH580" s="124"/>
      <c r="AI580" s="38" t="s">
        <v>80</v>
      </c>
    </row>
    <row r="581" spans="1:35">
      <c r="A581" s="296" t="s">
        <v>692</v>
      </c>
      <c r="B581" s="297"/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  <c r="X581" s="297"/>
      <c r="Y581" s="297"/>
      <c r="Z581" s="297"/>
      <c r="AA581" s="297"/>
      <c r="AB581" s="297"/>
      <c r="AC581" s="298"/>
      <c r="AD581" s="40">
        <v>1610</v>
      </c>
      <c r="AE581" s="123"/>
      <c r="AF581" s="125"/>
      <c r="AG581" s="125"/>
      <c r="AH581" s="124"/>
      <c r="AI581" s="38" t="s">
        <v>103</v>
      </c>
    </row>
    <row r="582" spans="1:35" ht="14.45" customHeight="1">
      <c r="A582" s="277" t="s">
        <v>693</v>
      </c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2"/>
      <c r="AD582" s="40">
        <v>1611</v>
      </c>
      <c r="AE582" s="123"/>
      <c r="AF582" s="125"/>
      <c r="AG582" s="125"/>
      <c r="AH582" s="124"/>
      <c r="AI582" s="38" t="s">
        <v>99</v>
      </c>
    </row>
    <row r="583" spans="1:35" ht="14.45" customHeight="1">
      <c r="A583" s="277" t="s">
        <v>694</v>
      </c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2"/>
      <c r="AD583" s="40">
        <v>1612</v>
      </c>
      <c r="AE583" s="123"/>
      <c r="AF583" s="125"/>
      <c r="AG583" s="125"/>
      <c r="AH583" s="124"/>
      <c r="AI583" s="38" t="s">
        <v>99</v>
      </c>
    </row>
    <row r="584" spans="1:35" ht="14.45" customHeight="1">
      <c r="A584" s="277" t="s">
        <v>695</v>
      </c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2"/>
      <c r="AD584" s="40">
        <v>1613</v>
      </c>
      <c r="AE584" s="123"/>
      <c r="AF584" s="125"/>
      <c r="AG584" s="125"/>
      <c r="AH584" s="124"/>
      <c r="AI584" s="38" t="s">
        <v>99</v>
      </c>
    </row>
    <row r="585" spans="1:35" ht="14.45" customHeight="1">
      <c r="A585" s="277" t="s">
        <v>696</v>
      </c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2"/>
      <c r="AD585" s="40">
        <v>1614</v>
      </c>
      <c r="AE585" s="123"/>
      <c r="AF585" s="125"/>
      <c r="AG585" s="125"/>
      <c r="AH585" s="124"/>
      <c r="AI585" s="38" t="s">
        <v>99</v>
      </c>
    </row>
    <row r="586" spans="1:35" ht="14.45" customHeight="1">
      <c r="A586" s="277" t="s">
        <v>697</v>
      </c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2"/>
      <c r="AD586" s="40">
        <v>1820</v>
      </c>
      <c r="AE586" s="123"/>
      <c r="AF586" s="125"/>
      <c r="AG586" s="125"/>
      <c r="AH586" s="124"/>
      <c r="AI586" s="38" t="s">
        <v>99</v>
      </c>
    </row>
    <row r="587" spans="1:35" ht="14.45" customHeight="1">
      <c r="A587" s="277" t="s">
        <v>698</v>
      </c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2"/>
      <c r="AD587" s="40">
        <v>1615</v>
      </c>
      <c r="AE587" s="123"/>
      <c r="AF587" s="125"/>
      <c r="AG587" s="125"/>
      <c r="AH587" s="124"/>
      <c r="AI587" s="38" t="s">
        <v>99</v>
      </c>
    </row>
    <row r="588" spans="1:35" ht="14.45" customHeight="1">
      <c r="A588" s="277" t="s">
        <v>699</v>
      </c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2"/>
      <c r="AD588" s="40">
        <v>1616</v>
      </c>
      <c r="AE588" s="123"/>
      <c r="AF588" s="125"/>
      <c r="AG588" s="125"/>
      <c r="AH588" s="124"/>
      <c r="AI588" s="38" t="s">
        <v>99</v>
      </c>
    </row>
    <row r="589" spans="1:35" ht="14.45" customHeight="1">
      <c r="A589" s="277" t="s">
        <v>700</v>
      </c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2"/>
      <c r="AD589" s="40">
        <v>1617</v>
      </c>
      <c r="AE589" s="123"/>
      <c r="AF589" s="125"/>
      <c r="AG589" s="125"/>
      <c r="AH589" s="124"/>
      <c r="AI589" s="38" t="s">
        <v>99</v>
      </c>
    </row>
    <row r="590" spans="1:35" ht="14.45" customHeight="1">
      <c r="A590" s="277" t="s">
        <v>701</v>
      </c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2"/>
      <c r="AD590" s="40">
        <v>1618</v>
      </c>
      <c r="AE590" s="123"/>
      <c r="AF590" s="125"/>
      <c r="AG590" s="125"/>
      <c r="AH590" s="124"/>
      <c r="AI590" s="38" t="s">
        <v>99</v>
      </c>
    </row>
    <row r="591" spans="1:35" ht="14.45" customHeight="1">
      <c r="A591" s="277" t="s">
        <v>702</v>
      </c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2"/>
      <c r="AD591" s="40">
        <v>1620</v>
      </c>
      <c r="AE591" s="123"/>
      <c r="AF591" s="125"/>
      <c r="AG591" s="125"/>
      <c r="AH591" s="124"/>
      <c r="AI591" s="38" t="s">
        <v>99</v>
      </c>
    </row>
    <row r="592" spans="1:35" ht="14.45" customHeight="1">
      <c r="A592" s="277" t="s">
        <v>703</v>
      </c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2"/>
      <c r="AD592" s="40">
        <v>1621</v>
      </c>
      <c r="AE592" s="123"/>
      <c r="AF592" s="125"/>
      <c r="AG592" s="125"/>
      <c r="AH592" s="124"/>
      <c r="AI592" s="38" t="s">
        <v>99</v>
      </c>
    </row>
    <row r="593" spans="1:35" ht="14.45" customHeight="1">
      <c r="A593" s="277" t="s">
        <v>704</v>
      </c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2"/>
      <c r="AD593" s="40">
        <v>1622</v>
      </c>
      <c r="AE593" s="123"/>
      <c r="AF593" s="125"/>
      <c r="AG593" s="125"/>
      <c r="AH593" s="124"/>
      <c r="AI593" s="38" t="s">
        <v>99</v>
      </c>
    </row>
    <row r="594" spans="1:35" ht="14.45" customHeight="1">
      <c r="A594" s="277" t="s">
        <v>475</v>
      </c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2"/>
      <c r="AD594" s="40">
        <v>1623</v>
      </c>
      <c r="AE594" s="123"/>
      <c r="AF594" s="125"/>
      <c r="AG594" s="125"/>
      <c r="AH594" s="124"/>
      <c r="AI594" s="38" t="s">
        <v>99</v>
      </c>
    </row>
    <row r="595" spans="1:35" ht="14.45" customHeight="1">
      <c r="A595" s="277" t="s">
        <v>705</v>
      </c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2"/>
      <c r="AD595" s="40">
        <v>1624</v>
      </c>
      <c r="AE595" s="123"/>
      <c r="AF595" s="125"/>
      <c r="AG595" s="125"/>
      <c r="AH595" s="124"/>
      <c r="AI595" s="38" t="s">
        <v>99</v>
      </c>
    </row>
    <row r="596" spans="1:35" ht="14.45" customHeight="1">
      <c r="A596" s="277" t="s">
        <v>706</v>
      </c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2"/>
      <c r="AD596" s="40">
        <v>1625</v>
      </c>
      <c r="AE596" s="123"/>
      <c r="AF596" s="125"/>
      <c r="AG596" s="125"/>
      <c r="AH596" s="124"/>
      <c r="AI596" s="38" t="s">
        <v>99</v>
      </c>
    </row>
    <row r="597" spans="1:35" ht="14.45" customHeight="1">
      <c r="A597" s="277" t="s">
        <v>707</v>
      </c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2"/>
      <c r="AD597" s="40">
        <v>1626</v>
      </c>
      <c r="AE597" s="123"/>
      <c r="AF597" s="125"/>
      <c r="AG597" s="125"/>
      <c r="AH597" s="124"/>
      <c r="AI597" s="38" t="s">
        <v>99</v>
      </c>
    </row>
    <row r="598" spans="1:35" ht="14.45" customHeight="1">
      <c r="A598" s="277" t="s">
        <v>708</v>
      </c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2"/>
      <c r="AD598" s="40">
        <v>1627</v>
      </c>
      <c r="AE598" s="123"/>
      <c r="AF598" s="125"/>
      <c r="AG598" s="125"/>
      <c r="AH598" s="124"/>
      <c r="AI598" s="38" t="s">
        <v>99</v>
      </c>
    </row>
    <row r="599" spans="1:35" ht="14.45" customHeight="1">
      <c r="A599" s="277" t="s">
        <v>709</v>
      </c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2"/>
      <c r="AD599" s="40">
        <v>1628</v>
      </c>
      <c r="AE599" s="123"/>
      <c r="AF599" s="125"/>
      <c r="AG599" s="125"/>
      <c r="AH599" s="124"/>
      <c r="AI599" s="38" t="s">
        <v>99</v>
      </c>
    </row>
    <row r="600" spans="1:35">
      <c r="A600" s="296" t="s">
        <v>710</v>
      </c>
      <c r="B600" s="297"/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  <c r="X600" s="297"/>
      <c r="Y600" s="297"/>
      <c r="Z600" s="297"/>
      <c r="AA600" s="297"/>
      <c r="AB600" s="297"/>
      <c r="AC600" s="298"/>
      <c r="AD600" s="40">
        <v>1629</v>
      </c>
      <c r="AE600" s="123"/>
      <c r="AF600" s="125"/>
      <c r="AG600" s="125"/>
      <c r="AH600" s="124"/>
      <c r="AI600" s="38" t="s">
        <v>103</v>
      </c>
    </row>
    <row r="601" spans="1:35">
      <c r="A601" s="411" t="s">
        <v>711</v>
      </c>
      <c r="B601" s="412"/>
      <c r="C601" s="412"/>
      <c r="D601" s="412"/>
      <c r="E601" s="412"/>
      <c r="F601" s="412"/>
      <c r="G601" s="412"/>
      <c r="H601" s="412"/>
      <c r="I601" s="412"/>
      <c r="J601" s="412"/>
      <c r="K601" s="412"/>
      <c r="L601" s="412"/>
      <c r="M601" s="412"/>
      <c r="N601" s="412"/>
      <c r="O601" s="412"/>
      <c r="P601" s="412"/>
      <c r="Q601" s="412"/>
      <c r="R601" s="412"/>
      <c r="S601" s="412"/>
      <c r="T601" s="412"/>
      <c r="U601" s="412"/>
      <c r="V601" s="412"/>
      <c r="W601" s="412"/>
      <c r="X601" s="412"/>
      <c r="Y601" s="412"/>
      <c r="Z601" s="412"/>
      <c r="AA601" s="412"/>
      <c r="AB601" s="412"/>
      <c r="AC601" s="413"/>
      <c r="AD601" s="42">
        <v>1630</v>
      </c>
      <c r="AE601" s="323"/>
      <c r="AF601" s="324"/>
      <c r="AG601" s="324"/>
      <c r="AH601" s="325"/>
      <c r="AI601" s="49" t="s">
        <v>103</v>
      </c>
    </row>
    <row r="602" spans="1:35">
      <c r="A602" s="610" t="s">
        <v>712</v>
      </c>
      <c r="B602" s="611"/>
      <c r="C602" s="611"/>
      <c r="D602" s="611"/>
      <c r="E602" s="611"/>
      <c r="F602" s="611"/>
      <c r="G602" s="611"/>
      <c r="H602" s="611"/>
      <c r="I602" s="611"/>
      <c r="J602" s="611"/>
      <c r="K602" s="611"/>
      <c r="L602" s="611"/>
      <c r="M602" s="611"/>
      <c r="N602" s="611"/>
      <c r="O602" s="611"/>
      <c r="P602" s="611"/>
      <c r="Q602" s="611"/>
      <c r="R602" s="611"/>
      <c r="S602" s="611"/>
      <c r="T602" s="611"/>
      <c r="U602" s="611"/>
      <c r="V602" s="611"/>
      <c r="W602" s="611"/>
      <c r="X602" s="611"/>
      <c r="Y602" s="611"/>
      <c r="Z602" s="611"/>
      <c r="AA602" s="611"/>
      <c r="AB602" s="611"/>
      <c r="AC602" s="611"/>
      <c r="AD602" s="611"/>
      <c r="AE602" s="611"/>
      <c r="AF602" s="611"/>
      <c r="AG602" s="611"/>
      <c r="AH602" s="611"/>
      <c r="AI602" s="612"/>
    </row>
    <row r="603" spans="1:35">
      <c r="A603" s="524" t="s">
        <v>713</v>
      </c>
      <c r="B603" s="525"/>
      <c r="C603" s="525"/>
      <c r="D603" s="525"/>
      <c r="E603" s="525"/>
      <c r="F603" s="525"/>
      <c r="G603" s="525"/>
      <c r="H603" s="525"/>
      <c r="I603" s="525"/>
      <c r="J603" s="525"/>
      <c r="K603" s="525"/>
      <c r="L603" s="525"/>
      <c r="M603" s="525"/>
      <c r="N603" s="525"/>
      <c r="O603" s="525"/>
      <c r="P603" s="525"/>
      <c r="Q603" s="525"/>
      <c r="R603" s="525"/>
      <c r="S603" s="525"/>
      <c r="T603" s="525"/>
      <c r="U603" s="525"/>
      <c r="V603" s="525"/>
      <c r="W603" s="525"/>
      <c r="X603" s="525"/>
      <c r="Y603" s="525"/>
      <c r="Z603" s="525"/>
      <c r="AA603" s="525"/>
      <c r="AB603" s="525"/>
      <c r="AC603" s="525"/>
      <c r="AD603" s="525"/>
      <c r="AE603" s="525"/>
      <c r="AF603" s="525"/>
      <c r="AG603" s="525"/>
      <c r="AH603" s="525"/>
      <c r="AI603" s="526"/>
    </row>
    <row r="604" spans="1:35" ht="14.45" customHeight="1">
      <c r="A604" s="277" t="s">
        <v>714</v>
      </c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2"/>
      <c r="AD604" s="40">
        <v>1580</v>
      </c>
      <c r="AE604" s="123"/>
      <c r="AF604" s="125"/>
      <c r="AG604" s="125"/>
      <c r="AH604" s="124"/>
      <c r="AI604" s="38" t="s">
        <v>80</v>
      </c>
    </row>
    <row r="605" spans="1:35" ht="14.45" customHeight="1">
      <c r="A605" s="277" t="s">
        <v>715</v>
      </c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2"/>
      <c r="AD605" s="40">
        <v>1582</v>
      </c>
      <c r="AE605" s="123"/>
      <c r="AF605" s="125"/>
      <c r="AG605" s="125"/>
      <c r="AH605" s="124"/>
      <c r="AI605" s="38" t="s">
        <v>99</v>
      </c>
    </row>
    <row r="606" spans="1:35" ht="14.45" customHeight="1">
      <c r="A606" s="277" t="s">
        <v>716</v>
      </c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2"/>
      <c r="AD606" s="40">
        <v>1573</v>
      </c>
      <c r="AE606" s="123"/>
      <c r="AF606" s="125"/>
      <c r="AG606" s="125"/>
      <c r="AH606" s="124"/>
      <c r="AI606" s="38" t="s">
        <v>80</v>
      </c>
    </row>
    <row r="607" spans="1:35" ht="14.45" customHeight="1">
      <c r="A607" s="277" t="s">
        <v>717</v>
      </c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2"/>
      <c r="AD607" s="40">
        <v>1574</v>
      </c>
      <c r="AE607" s="123"/>
      <c r="AF607" s="125"/>
      <c r="AG607" s="125"/>
      <c r="AH607" s="124"/>
      <c r="AI607" s="38" t="s">
        <v>80</v>
      </c>
    </row>
    <row r="608" spans="1:35" ht="14.45" customHeight="1">
      <c r="A608" s="277" t="s">
        <v>718</v>
      </c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2"/>
      <c r="AD608" s="40">
        <v>1575</v>
      </c>
      <c r="AE608" s="123"/>
      <c r="AF608" s="125"/>
      <c r="AG608" s="125"/>
      <c r="AH608" s="124"/>
      <c r="AI608" s="38" t="s">
        <v>99</v>
      </c>
    </row>
    <row r="609" spans="1:35" ht="14.45" customHeight="1">
      <c r="A609" s="277" t="s">
        <v>719</v>
      </c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2"/>
      <c r="AD609" s="40">
        <v>1712</v>
      </c>
      <c r="AE609" s="123"/>
      <c r="AF609" s="125"/>
      <c r="AG609" s="125"/>
      <c r="AH609" s="124"/>
      <c r="AI609" s="38" t="s">
        <v>80</v>
      </c>
    </row>
    <row r="610" spans="1:35" ht="14.45" customHeight="1">
      <c r="A610" s="277" t="s">
        <v>515</v>
      </c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2"/>
      <c r="AD610" s="40">
        <v>1713</v>
      </c>
      <c r="AE610" s="123"/>
      <c r="AF610" s="125"/>
      <c r="AG610" s="125"/>
      <c r="AH610" s="124"/>
      <c r="AI610" s="38" t="s">
        <v>99</v>
      </c>
    </row>
    <row r="611" spans="1:35" ht="14.45" customHeight="1">
      <c r="A611" s="277" t="s">
        <v>708</v>
      </c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2"/>
      <c r="AD611" s="40">
        <v>1714</v>
      </c>
      <c r="AE611" s="123"/>
      <c r="AF611" s="125"/>
      <c r="AG611" s="125"/>
      <c r="AH611" s="124"/>
      <c r="AI611" s="38" t="s">
        <v>80</v>
      </c>
    </row>
    <row r="612" spans="1:35" ht="14.45" customHeight="1">
      <c r="A612" s="277" t="s">
        <v>720</v>
      </c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2"/>
      <c r="AD612" s="40">
        <v>1576</v>
      </c>
      <c r="AE612" s="123"/>
      <c r="AF612" s="125"/>
      <c r="AG612" s="125"/>
      <c r="AH612" s="124"/>
      <c r="AI612" s="38" t="s">
        <v>99</v>
      </c>
    </row>
    <row r="613" spans="1:35" ht="14.45" customHeight="1">
      <c r="A613" s="277" t="s">
        <v>690</v>
      </c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2"/>
      <c r="AD613" s="40">
        <v>1715</v>
      </c>
      <c r="AE613" s="123"/>
      <c r="AF613" s="125"/>
      <c r="AG613" s="125"/>
      <c r="AH613" s="124"/>
      <c r="AI613" s="38" t="s">
        <v>99</v>
      </c>
    </row>
    <row r="614" spans="1:35" ht="14.45" customHeight="1">
      <c r="A614" s="277" t="s">
        <v>721</v>
      </c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2"/>
      <c r="AD614" s="40">
        <v>1577</v>
      </c>
      <c r="AE614" s="123"/>
      <c r="AF614" s="125"/>
      <c r="AG614" s="125"/>
      <c r="AH614" s="124"/>
      <c r="AI614" s="38" t="s">
        <v>99</v>
      </c>
    </row>
    <row r="615" spans="1:35" ht="14.45" customHeight="1">
      <c r="A615" s="277" t="s">
        <v>691</v>
      </c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2"/>
      <c r="AD615" s="40">
        <v>1716</v>
      </c>
      <c r="AE615" s="123"/>
      <c r="AF615" s="125"/>
      <c r="AG615" s="125"/>
      <c r="AH615" s="124"/>
      <c r="AI615" s="38" t="s">
        <v>99</v>
      </c>
    </row>
    <row r="616" spans="1:35" ht="14.45" customHeight="1">
      <c r="A616" s="277" t="s">
        <v>722</v>
      </c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2"/>
      <c r="AD616" s="40">
        <v>1578</v>
      </c>
      <c r="AE616" s="123"/>
      <c r="AF616" s="125"/>
      <c r="AG616" s="125"/>
      <c r="AH616" s="124"/>
      <c r="AI616" s="38" t="s">
        <v>99</v>
      </c>
    </row>
    <row r="617" spans="1:35" ht="14.45" customHeight="1">
      <c r="A617" s="277" t="s">
        <v>524</v>
      </c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2"/>
      <c r="AD617" s="40">
        <v>1584</v>
      </c>
      <c r="AE617" s="123"/>
      <c r="AF617" s="125"/>
      <c r="AG617" s="125"/>
      <c r="AH617" s="124"/>
      <c r="AI617" s="38" t="s">
        <v>80</v>
      </c>
    </row>
    <row r="618" spans="1:35" ht="14.45" customHeight="1">
      <c r="A618" s="277" t="s">
        <v>525</v>
      </c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2"/>
      <c r="AD618" s="40">
        <v>1585</v>
      </c>
      <c r="AE618" s="123"/>
      <c r="AF618" s="125"/>
      <c r="AG618" s="125"/>
      <c r="AH618" s="124"/>
      <c r="AI618" s="38" t="s">
        <v>99</v>
      </c>
    </row>
    <row r="619" spans="1:35">
      <c r="A619" s="296" t="s">
        <v>723</v>
      </c>
      <c r="B619" s="297"/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  <c r="X619" s="297"/>
      <c r="Y619" s="297"/>
      <c r="Z619" s="297"/>
      <c r="AA619" s="297"/>
      <c r="AB619" s="297"/>
      <c r="AC619" s="298"/>
      <c r="AD619" s="40">
        <v>1581</v>
      </c>
      <c r="AE619" s="123"/>
      <c r="AF619" s="125"/>
      <c r="AG619" s="125"/>
      <c r="AH619" s="124"/>
      <c r="AI619" s="38" t="s">
        <v>103</v>
      </c>
    </row>
    <row r="620" spans="1:35">
      <c r="A620" s="411" t="s">
        <v>724</v>
      </c>
      <c r="B620" s="412"/>
      <c r="C620" s="412"/>
      <c r="D620" s="412"/>
      <c r="E620" s="412"/>
      <c r="F620" s="412"/>
      <c r="G620" s="412"/>
      <c r="H620" s="412"/>
      <c r="I620" s="412"/>
      <c r="J620" s="412"/>
      <c r="K620" s="412"/>
      <c r="L620" s="412"/>
      <c r="M620" s="412"/>
      <c r="N620" s="412"/>
      <c r="O620" s="412"/>
      <c r="P620" s="412"/>
      <c r="Q620" s="412"/>
      <c r="R620" s="412"/>
      <c r="S620" s="412"/>
      <c r="T620" s="412"/>
      <c r="U620" s="412"/>
      <c r="V620" s="412"/>
      <c r="W620" s="412"/>
      <c r="X620" s="412"/>
      <c r="Y620" s="412"/>
      <c r="Z620" s="412"/>
      <c r="AA620" s="412"/>
      <c r="AB620" s="412"/>
      <c r="AC620" s="413"/>
      <c r="AD620" s="42">
        <v>1583</v>
      </c>
      <c r="AE620" s="323"/>
      <c r="AF620" s="324"/>
      <c r="AG620" s="324"/>
      <c r="AH620" s="325"/>
      <c r="AI620" s="49" t="s">
        <v>103</v>
      </c>
    </row>
    <row r="621" spans="1:35">
      <c r="A621" s="299" t="s">
        <v>725</v>
      </c>
      <c r="B621" s="300"/>
      <c r="C621" s="300"/>
      <c r="D621" s="300"/>
      <c r="E621" s="300"/>
      <c r="F621" s="300"/>
      <c r="G621" s="300"/>
      <c r="H621" s="300"/>
      <c r="I621" s="300"/>
      <c r="J621" s="300"/>
      <c r="K621" s="300"/>
      <c r="L621" s="300"/>
      <c r="M621" s="300"/>
      <c r="N621" s="300"/>
      <c r="O621" s="300"/>
      <c r="P621" s="300"/>
      <c r="Q621" s="300"/>
      <c r="R621" s="300"/>
      <c r="S621" s="300"/>
      <c r="T621" s="300"/>
      <c r="U621" s="300"/>
      <c r="V621" s="300"/>
      <c r="W621" s="300"/>
      <c r="X621" s="300"/>
      <c r="Y621" s="300"/>
      <c r="Z621" s="300"/>
      <c r="AA621" s="300"/>
      <c r="AB621" s="300"/>
      <c r="AC621" s="300"/>
      <c r="AD621" s="300"/>
      <c r="AE621" s="300"/>
      <c r="AF621" s="300"/>
      <c r="AG621" s="300"/>
      <c r="AH621" s="300"/>
      <c r="AI621" s="301"/>
    </row>
    <row r="622" spans="1:35">
      <c r="A622" s="269" t="s">
        <v>726</v>
      </c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1"/>
    </row>
    <row r="623" spans="1:35" ht="20.100000000000001" customHeight="1">
      <c r="A623" s="302" t="s">
        <v>727</v>
      </c>
      <c r="B623" s="303"/>
      <c r="C623" s="303"/>
      <c r="D623" s="303"/>
      <c r="E623" s="303"/>
      <c r="F623" s="303"/>
      <c r="G623" s="303"/>
      <c r="H623" s="303"/>
      <c r="I623" s="303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  <c r="U623" s="303"/>
      <c r="V623" s="303"/>
      <c r="W623" s="304"/>
      <c r="X623" s="71">
        <v>1784</v>
      </c>
      <c r="Y623" s="614"/>
      <c r="Z623" s="615"/>
      <c r="AA623" s="615"/>
      <c r="AB623" s="615"/>
      <c r="AC623" s="616"/>
      <c r="AD623" s="614"/>
      <c r="AE623" s="615"/>
      <c r="AF623" s="615"/>
      <c r="AG623" s="615"/>
      <c r="AH623" s="615"/>
      <c r="AI623" s="617"/>
    </row>
    <row r="624" spans="1:35">
      <c r="A624" s="618" t="s">
        <v>728</v>
      </c>
      <c r="B624" s="619"/>
      <c r="C624" s="619"/>
      <c r="D624" s="619"/>
      <c r="E624" s="619"/>
      <c r="F624" s="619"/>
      <c r="G624" s="619"/>
      <c r="H624" s="619"/>
      <c r="I624" s="619"/>
      <c r="J624" s="619"/>
      <c r="K624" s="619"/>
      <c r="L624" s="619"/>
      <c r="M624" s="619"/>
      <c r="N624" s="619"/>
      <c r="O624" s="619"/>
      <c r="P624" s="619"/>
      <c r="Q624" s="619"/>
      <c r="R624" s="619"/>
      <c r="S624" s="619"/>
      <c r="T624" s="619"/>
      <c r="U624" s="619"/>
      <c r="V624" s="619"/>
      <c r="W624" s="620"/>
      <c r="X624" s="206" t="s">
        <v>729</v>
      </c>
      <c r="Y624" s="133"/>
      <c r="Z624" s="133"/>
      <c r="AA624" s="133"/>
      <c r="AB624" s="133"/>
      <c r="AC624" s="207"/>
      <c r="AD624" s="621" t="s">
        <v>730</v>
      </c>
      <c r="AE624" s="622"/>
      <c r="AF624" s="622"/>
      <c r="AG624" s="622"/>
      <c r="AH624" s="623"/>
      <c r="AI624" s="107"/>
    </row>
    <row r="625" spans="1:35" ht="18.600000000000001" customHeight="1">
      <c r="A625" s="277" t="s">
        <v>731</v>
      </c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2"/>
      <c r="X625" s="40">
        <v>1785</v>
      </c>
      <c r="Y625" s="176"/>
      <c r="Z625" s="178"/>
      <c r="AA625" s="178"/>
      <c r="AB625" s="178"/>
      <c r="AC625" s="177"/>
      <c r="AD625" s="40">
        <v>1801</v>
      </c>
      <c r="AE625" s="176"/>
      <c r="AF625" s="178"/>
      <c r="AG625" s="178"/>
      <c r="AH625" s="177"/>
      <c r="AI625" s="38"/>
    </row>
    <row r="626" spans="1:35">
      <c r="A626" s="277" t="s">
        <v>732</v>
      </c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2"/>
      <c r="X626" s="40">
        <v>1798</v>
      </c>
      <c r="Y626" s="123"/>
      <c r="Z626" s="125"/>
      <c r="AA626" s="125"/>
      <c r="AB626" s="125"/>
      <c r="AC626" s="124"/>
      <c r="AD626" s="40">
        <v>1799</v>
      </c>
      <c r="AE626" s="215"/>
      <c r="AF626" s="216"/>
      <c r="AG626" s="216"/>
      <c r="AH626" s="613"/>
      <c r="AI626" s="38" t="s">
        <v>80</v>
      </c>
    </row>
    <row r="627" spans="1:35">
      <c r="A627" s="277" t="s">
        <v>733</v>
      </c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2"/>
      <c r="X627" s="40">
        <v>1786</v>
      </c>
      <c r="Y627" s="123"/>
      <c r="Z627" s="125"/>
      <c r="AA627" s="125"/>
      <c r="AB627" s="125"/>
      <c r="AC627" s="124"/>
      <c r="AD627" s="40">
        <v>1802</v>
      </c>
      <c r="AE627" s="123"/>
      <c r="AF627" s="125"/>
      <c r="AG627" s="125"/>
      <c r="AH627" s="124"/>
      <c r="AI627" s="38" t="s">
        <v>80</v>
      </c>
    </row>
    <row r="628" spans="1:35">
      <c r="A628" s="261" t="s">
        <v>734</v>
      </c>
      <c r="B628" s="262"/>
      <c r="C628" s="262"/>
      <c r="D628" s="262"/>
      <c r="E628" s="262"/>
      <c r="F628" s="262"/>
      <c r="G628" s="262"/>
      <c r="H628" s="262"/>
      <c r="I628" s="262"/>
      <c r="J628" s="262"/>
      <c r="K628" s="262"/>
      <c r="L628" s="262"/>
      <c r="M628" s="262"/>
      <c r="N628" s="262"/>
      <c r="O628" s="262"/>
      <c r="P628" s="262"/>
      <c r="Q628" s="262"/>
      <c r="R628" s="262"/>
      <c r="S628" s="262"/>
      <c r="T628" s="262"/>
      <c r="U628" s="262"/>
      <c r="V628" s="262"/>
      <c r="W628" s="262"/>
      <c r="X628" s="262"/>
      <c r="Y628" s="262"/>
      <c r="Z628" s="262"/>
      <c r="AA628" s="262"/>
      <c r="AB628" s="262"/>
      <c r="AC628" s="262"/>
      <c r="AD628" s="262"/>
      <c r="AE628" s="262"/>
      <c r="AF628" s="262"/>
      <c r="AG628" s="262"/>
      <c r="AH628" s="262"/>
      <c r="AI628" s="268"/>
    </row>
    <row r="629" spans="1:35">
      <c r="A629" s="277" t="s">
        <v>735</v>
      </c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2"/>
      <c r="AD629" s="40">
        <v>1787</v>
      </c>
      <c r="AE629" s="123"/>
      <c r="AF629" s="125"/>
      <c r="AG629" s="125"/>
      <c r="AH629" s="124"/>
      <c r="AI629" s="38" t="s">
        <v>99</v>
      </c>
    </row>
    <row r="630" spans="1:35">
      <c r="A630" s="277" t="s">
        <v>736</v>
      </c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2"/>
      <c r="AD630" s="40">
        <v>1788</v>
      </c>
      <c r="AE630" s="123"/>
      <c r="AF630" s="125"/>
      <c r="AG630" s="125"/>
      <c r="AH630" s="124"/>
      <c r="AI630" s="38" t="s">
        <v>103</v>
      </c>
    </row>
    <row r="631" spans="1:35">
      <c r="A631" s="261" t="s">
        <v>737</v>
      </c>
      <c r="B631" s="262"/>
      <c r="C631" s="262"/>
      <c r="D631" s="262"/>
      <c r="E631" s="262"/>
      <c r="F631" s="262"/>
      <c r="G631" s="262"/>
      <c r="H631" s="262"/>
      <c r="I631" s="262"/>
      <c r="J631" s="262"/>
      <c r="K631" s="262"/>
      <c r="L631" s="262"/>
      <c r="M631" s="262"/>
      <c r="N631" s="262"/>
      <c r="O631" s="262"/>
      <c r="P631" s="262"/>
      <c r="Q631" s="262"/>
      <c r="R631" s="262"/>
      <c r="S631" s="262"/>
      <c r="T631" s="262"/>
      <c r="U631" s="262"/>
      <c r="V631" s="262"/>
      <c r="W631" s="262"/>
      <c r="X631" s="262"/>
      <c r="Y631" s="262"/>
      <c r="Z631" s="262"/>
      <c r="AA631" s="262"/>
      <c r="AB631" s="262"/>
      <c r="AC631" s="262"/>
      <c r="AD631" s="262"/>
      <c r="AE631" s="262"/>
      <c r="AF631" s="262"/>
      <c r="AG631" s="262"/>
      <c r="AH631" s="262"/>
      <c r="AI631" s="268"/>
    </row>
    <row r="632" spans="1:35" s="78" customFormat="1" ht="23.1" customHeight="1">
      <c r="A632" s="627" t="s">
        <v>738</v>
      </c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5"/>
      <c r="AD632" s="76">
        <v>1789</v>
      </c>
      <c r="AE632" s="176"/>
      <c r="AF632" s="178"/>
      <c r="AG632" s="178"/>
      <c r="AH632" s="177"/>
      <c r="AI632" s="38" t="s">
        <v>99</v>
      </c>
    </row>
    <row r="633" spans="1:35" s="78" customFormat="1" ht="23.1" customHeight="1">
      <c r="A633" s="308" t="s">
        <v>739</v>
      </c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  <c r="AC633" s="175"/>
      <c r="AD633" s="76">
        <v>1790</v>
      </c>
      <c r="AE633" s="176"/>
      <c r="AF633" s="178"/>
      <c r="AG633" s="178"/>
      <c r="AH633" s="177"/>
      <c r="AI633" s="38" t="s">
        <v>99</v>
      </c>
    </row>
    <row r="634" spans="1:35" s="78" customFormat="1" ht="23.1" customHeight="1">
      <c r="A634" s="308" t="s">
        <v>740</v>
      </c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  <c r="AA634" s="174"/>
      <c r="AB634" s="174"/>
      <c r="AC634" s="175"/>
      <c r="AD634" s="76">
        <v>1791</v>
      </c>
      <c r="AE634" s="176"/>
      <c r="AF634" s="178"/>
      <c r="AG634" s="178"/>
      <c r="AH634" s="177"/>
      <c r="AI634" s="38" t="s">
        <v>99</v>
      </c>
    </row>
    <row r="635" spans="1:35" s="78" customFormat="1" ht="23.1" customHeight="1">
      <c r="A635" s="277" t="s">
        <v>741</v>
      </c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2"/>
      <c r="AD635" s="108">
        <v>1792</v>
      </c>
      <c r="AE635" s="176"/>
      <c r="AF635" s="178"/>
      <c r="AG635" s="178"/>
      <c r="AH635" s="177"/>
      <c r="AI635" s="48" t="s">
        <v>99</v>
      </c>
    </row>
    <row r="636" spans="1:35" s="78" customFormat="1" ht="23.1" customHeight="1">
      <c r="A636" s="277" t="s">
        <v>742</v>
      </c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2"/>
      <c r="AD636" s="76">
        <v>1793</v>
      </c>
      <c r="AE636" s="123"/>
      <c r="AF636" s="125"/>
      <c r="AG636" s="125"/>
      <c r="AH636" s="124"/>
      <c r="AI636" s="38" t="s">
        <v>103</v>
      </c>
    </row>
    <row r="637" spans="1:35">
      <c r="A637" s="261" t="s">
        <v>743</v>
      </c>
      <c r="B637" s="262"/>
      <c r="C637" s="262"/>
      <c r="D637" s="262"/>
      <c r="E637" s="262"/>
      <c r="F637" s="262"/>
      <c r="G637" s="262"/>
      <c r="H637" s="262"/>
      <c r="I637" s="262"/>
      <c r="J637" s="262"/>
      <c r="K637" s="262"/>
      <c r="L637" s="262"/>
      <c r="M637" s="262"/>
      <c r="N637" s="262"/>
      <c r="O637" s="262"/>
      <c r="P637" s="262"/>
      <c r="Q637" s="262"/>
      <c r="R637" s="262"/>
      <c r="S637" s="262"/>
      <c r="T637" s="262"/>
      <c r="U637" s="262"/>
      <c r="V637" s="262"/>
      <c r="W637" s="262"/>
      <c r="X637" s="262"/>
      <c r="Y637" s="262"/>
      <c r="Z637" s="262"/>
      <c r="AA637" s="262"/>
      <c r="AB637" s="262"/>
      <c r="AC637" s="262"/>
      <c r="AD637" s="262"/>
      <c r="AE637" s="262"/>
      <c r="AF637" s="262"/>
      <c r="AG637" s="262"/>
      <c r="AH637" s="262"/>
      <c r="AI637" s="268"/>
    </row>
    <row r="638" spans="1:35">
      <c r="A638" s="277" t="s">
        <v>744</v>
      </c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2"/>
      <c r="AD638" s="40">
        <v>1794</v>
      </c>
      <c r="AE638" s="123"/>
      <c r="AF638" s="125"/>
      <c r="AG638" s="125"/>
      <c r="AH638" s="124"/>
      <c r="AI638" s="38" t="s">
        <v>103</v>
      </c>
    </row>
    <row r="639" spans="1:35">
      <c r="A639" s="277" t="s">
        <v>745</v>
      </c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2"/>
      <c r="AD639" s="40">
        <v>1795</v>
      </c>
      <c r="AE639" s="123"/>
      <c r="AF639" s="125"/>
      <c r="AG639" s="125"/>
      <c r="AH639" s="124"/>
      <c r="AI639" s="73"/>
    </row>
    <row r="640" spans="1:35">
      <c r="A640" s="624"/>
      <c r="B640" s="625"/>
      <c r="C640" s="625"/>
      <c r="D640" s="625"/>
      <c r="E640" s="625"/>
      <c r="F640" s="625"/>
      <c r="G640" s="625"/>
      <c r="H640" s="625"/>
      <c r="I640" s="625"/>
      <c r="J640" s="625"/>
      <c r="K640" s="625"/>
      <c r="L640" s="625"/>
      <c r="M640" s="625"/>
      <c r="N640" s="625"/>
      <c r="O640" s="625"/>
      <c r="P640" s="625"/>
      <c r="Q640" s="625"/>
      <c r="R640" s="625"/>
      <c r="S640" s="625"/>
      <c r="T640" s="625"/>
      <c r="U640" s="625"/>
      <c r="V640" s="625"/>
      <c r="W640" s="625"/>
      <c r="X640" s="625"/>
      <c r="Y640" s="625"/>
      <c r="Z640" s="625"/>
      <c r="AA640" s="625"/>
      <c r="AB640" s="625"/>
      <c r="AC640" s="625"/>
      <c r="AD640" s="625"/>
      <c r="AE640" s="625"/>
      <c r="AF640" s="625"/>
      <c r="AG640" s="625"/>
      <c r="AH640" s="625"/>
      <c r="AI640" s="626"/>
    </row>
    <row r="641" spans="1:35">
      <c r="A641" s="634" t="s">
        <v>746</v>
      </c>
      <c r="B641" s="279"/>
      <c r="C641" s="279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  <c r="O641" s="279"/>
      <c r="P641" s="279"/>
      <c r="Q641" s="279"/>
      <c r="R641" s="279"/>
      <c r="S641" s="279"/>
      <c r="T641" s="279"/>
      <c r="U641" s="279"/>
      <c r="V641" s="279"/>
      <c r="W641" s="280"/>
      <c r="X641" s="109">
        <v>1797</v>
      </c>
      <c r="Y641" s="635"/>
      <c r="Z641" s="636"/>
      <c r="AA641" s="636"/>
      <c r="AB641" s="636"/>
      <c r="AC641" s="637"/>
      <c r="AD641" s="110">
        <v>1842</v>
      </c>
      <c r="AE641" s="635"/>
      <c r="AF641" s="636"/>
      <c r="AG641" s="636"/>
      <c r="AH641" s="637"/>
      <c r="AI641" s="74"/>
    </row>
    <row r="642" spans="1:35">
      <c r="A642" s="299" t="s">
        <v>747</v>
      </c>
      <c r="B642" s="300"/>
      <c r="C642" s="300"/>
      <c r="D642" s="300"/>
      <c r="E642" s="300"/>
      <c r="F642" s="300"/>
      <c r="G642" s="300"/>
      <c r="H642" s="300"/>
      <c r="I642" s="300"/>
      <c r="J642" s="300"/>
      <c r="K642" s="300"/>
      <c r="L642" s="300"/>
      <c r="M642" s="300"/>
      <c r="N642" s="300"/>
      <c r="O642" s="300"/>
      <c r="P642" s="300"/>
      <c r="Q642" s="300"/>
      <c r="R642" s="300"/>
      <c r="S642" s="300"/>
      <c r="T642" s="300"/>
      <c r="U642" s="300"/>
      <c r="V642" s="300"/>
      <c r="W642" s="300"/>
      <c r="X642" s="300"/>
      <c r="Y642" s="300"/>
      <c r="Z642" s="300"/>
      <c r="AA642" s="300"/>
      <c r="AB642" s="300"/>
      <c r="AC642" s="300"/>
      <c r="AD642" s="300"/>
      <c r="AE642" s="300"/>
      <c r="AF642" s="300"/>
      <c r="AG642" s="300"/>
      <c r="AH642" s="300"/>
      <c r="AI642" s="301"/>
    </row>
    <row r="643" spans="1:35">
      <c r="A643" s="269" t="s">
        <v>748</v>
      </c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1"/>
    </row>
    <row r="644" spans="1:35" ht="20.45" customHeight="1">
      <c r="A644" s="638" t="s">
        <v>749</v>
      </c>
      <c r="B644" s="639"/>
      <c r="C644" s="639"/>
      <c r="D644" s="639"/>
      <c r="E644" s="639"/>
      <c r="F644" s="639"/>
      <c r="G644" s="639"/>
      <c r="H644" s="639"/>
      <c r="I644" s="639"/>
      <c r="J644" s="639"/>
      <c r="K644" s="639"/>
      <c r="L644" s="640"/>
      <c r="M644" s="111"/>
      <c r="N644" s="641"/>
      <c r="O644" s="642"/>
      <c r="P644" s="642"/>
      <c r="Q644" s="642"/>
      <c r="R644" s="642"/>
      <c r="S644" s="642"/>
      <c r="T644" s="643"/>
      <c r="U644" s="202" t="s">
        <v>750</v>
      </c>
      <c r="V644" s="200"/>
      <c r="W644" s="201"/>
      <c r="X644" s="641"/>
      <c r="Y644" s="642"/>
      <c r="Z644" s="642"/>
      <c r="AA644" s="642"/>
      <c r="AB644" s="642"/>
      <c r="AC644" s="642"/>
      <c r="AD644" s="642"/>
      <c r="AE644" s="642"/>
      <c r="AF644" s="643"/>
      <c r="AG644" s="112" t="s">
        <v>751</v>
      </c>
      <c r="AH644" s="641"/>
      <c r="AI644" s="643"/>
    </row>
    <row r="645" spans="1:35">
      <c r="A645" s="113">
        <v>6</v>
      </c>
      <c r="B645" s="628" t="s">
        <v>752</v>
      </c>
      <c r="C645" s="629"/>
      <c r="D645" s="629"/>
      <c r="E645" s="629"/>
      <c r="F645" s="629"/>
      <c r="G645" s="629"/>
      <c r="H645" s="629"/>
      <c r="I645" s="629"/>
      <c r="J645" s="629"/>
      <c r="K645" s="629"/>
      <c r="L645" s="629"/>
      <c r="M645" s="629"/>
      <c r="N645" s="629"/>
      <c r="O645" s="629"/>
      <c r="P645" s="629"/>
      <c r="Q645" s="630"/>
      <c r="R645" s="628" t="s">
        <v>753</v>
      </c>
      <c r="S645" s="629"/>
      <c r="T645" s="629"/>
      <c r="U645" s="629"/>
      <c r="V645" s="630"/>
      <c r="W645" s="628" t="s">
        <v>754</v>
      </c>
      <c r="X645" s="629"/>
      <c r="Y645" s="629"/>
      <c r="Z645" s="629"/>
      <c r="AA645" s="629"/>
      <c r="AB645" s="630"/>
      <c r="AC645" s="628" t="s">
        <v>755</v>
      </c>
      <c r="AD645" s="629"/>
      <c r="AE645" s="629"/>
      <c r="AF645" s="629"/>
      <c r="AG645" s="629"/>
      <c r="AH645" s="629"/>
      <c r="AI645" s="630"/>
    </row>
    <row r="646" spans="1:35">
      <c r="A646" s="631"/>
      <c r="B646" s="632"/>
      <c r="C646" s="632"/>
      <c r="D646" s="632"/>
      <c r="E646" s="632"/>
      <c r="F646" s="632"/>
      <c r="G646" s="632"/>
      <c r="H646" s="632"/>
      <c r="I646" s="632"/>
      <c r="J646" s="632"/>
      <c r="K646" s="632"/>
      <c r="L646" s="632"/>
      <c r="M646" s="632"/>
      <c r="N646" s="632"/>
      <c r="O646" s="632"/>
      <c r="P646" s="632"/>
      <c r="Q646" s="633"/>
      <c r="R646" s="631"/>
      <c r="S646" s="632"/>
      <c r="T646" s="632"/>
      <c r="U646" s="632"/>
      <c r="V646" s="633"/>
      <c r="W646" s="631"/>
      <c r="X646" s="632"/>
      <c r="Y646" s="632"/>
      <c r="Z646" s="632"/>
      <c r="AA646" s="632"/>
      <c r="AB646" s="633"/>
      <c r="AC646" s="631"/>
      <c r="AD646" s="632"/>
      <c r="AE646" s="632"/>
      <c r="AF646" s="632"/>
      <c r="AG646" s="632"/>
      <c r="AH646" s="632"/>
      <c r="AI646" s="633"/>
    </row>
    <row r="647" spans="1:35">
      <c r="A647" s="113">
        <v>8</v>
      </c>
      <c r="B647" s="628" t="s">
        <v>756</v>
      </c>
      <c r="C647" s="629"/>
      <c r="D647" s="629"/>
      <c r="E647" s="629"/>
      <c r="F647" s="629"/>
      <c r="G647" s="629"/>
      <c r="H647" s="629"/>
      <c r="I647" s="629"/>
      <c r="J647" s="630"/>
      <c r="K647" s="672">
        <v>53</v>
      </c>
      <c r="L647" s="673"/>
      <c r="M647" s="114"/>
      <c r="N647" s="669" t="s">
        <v>757</v>
      </c>
      <c r="O647" s="671"/>
      <c r="P647" s="672">
        <v>13</v>
      </c>
      <c r="Q647" s="673"/>
      <c r="R647" s="674" t="s">
        <v>758</v>
      </c>
      <c r="S647" s="675"/>
      <c r="T647" s="675"/>
      <c r="U647" s="675"/>
      <c r="V647" s="675"/>
      <c r="W647" s="675"/>
      <c r="X647" s="675"/>
      <c r="Y647" s="675"/>
      <c r="Z647" s="675"/>
      <c r="AA647" s="676"/>
      <c r="AB647" s="672">
        <v>14</v>
      </c>
      <c r="AC647" s="673"/>
      <c r="AD647" s="663" t="s">
        <v>759</v>
      </c>
      <c r="AE647" s="664"/>
      <c r="AF647" s="664"/>
      <c r="AG647" s="664"/>
      <c r="AH647" s="664"/>
      <c r="AI647" s="665"/>
    </row>
    <row r="648" spans="1:35">
      <c r="A648" s="631"/>
      <c r="B648" s="632"/>
      <c r="C648" s="632"/>
      <c r="D648" s="632"/>
      <c r="E648" s="632"/>
      <c r="F648" s="632"/>
      <c r="G648" s="632"/>
      <c r="H648" s="632"/>
      <c r="I648" s="632"/>
      <c r="J648" s="633"/>
      <c r="K648" s="631"/>
      <c r="L648" s="632"/>
      <c r="M648" s="632"/>
      <c r="N648" s="632"/>
      <c r="O648" s="633"/>
      <c r="P648" s="631"/>
      <c r="Q648" s="632"/>
      <c r="R648" s="632"/>
      <c r="S648" s="632"/>
      <c r="T648" s="632"/>
      <c r="U648" s="632"/>
      <c r="V648" s="632"/>
      <c r="W648" s="632"/>
      <c r="X648" s="632"/>
      <c r="Y648" s="632"/>
      <c r="Z648" s="632"/>
      <c r="AA648" s="633"/>
      <c r="AB648" s="631"/>
      <c r="AC648" s="632"/>
      <c r="AD648" s="632"/>
      <c r="AE648" s="632"/>
      <c r="AF648" s="632"/>
      <c r="AG648" s="632"/>
      <c r="AH648" s="632"/>
      <c r="AI648" s="633"/>
    </row>
    <row r="649" spans="1:35">
      <c r="A649" s="666" t="s">
        <v>760</v>
      </c>
      <c r="B649" s="667"/>
      <c r="C649" s="668"/>
      <c r="D649" s="113">
        <v>9</v>
      </c>
      <c r="E649" s="631"/>
      <c r="F649" s="632"/>
      <c r="G649" s="632"/>
      <c r="H649" s="633"/>
      <c r="I649" s="628" t="s">
        <v>761</v>
      </c>
      <c r="J649" s="630"/>
      <c r="K649" s="115">
        <v>48</v>
      </c>
      <c r="L649" s="631"/>
      <c r="M649" s="632"/>
      <c r="N649" s="632"/>
      <c r="O649" s="633"/>
      <c r="P649" s="669" t="s">
        <v>762</v>
      </c>
      <c r="Q649" s="670"/>
      <c r="R649" s="670"/>
      <c r="S649" s="671"/>
      <c r="T649" s="672">
        <v>55</v>
      </c>
      <c r="U649" s="725"/>
      <c r="V649" s="725"/>
      <c r="W649" s="725"/>
      <c r="X649" s="673"/>
      <c r="Y649" s="631"/>
      <c r="Z649" s="632"/>
      <c r="AA649" s="632"/>
      <c r="AB649" s="632"/>
      <c r="AC649" s="632"/>
      <c r="AD649" s="632"/>
      <c r="AE649" s="632"/>
      <c r="AF649" s="632"/>
      <c r="AG649" s="632"/>
      <c r="AH649" s="632"/>
      <c r="AI649" s="633"/>
    </row>
    <row r="650" spans="1:35">
      <c r="A650" s="644" t="s">
        <v>763</v>
      </c>
      <c r="B650" s="647" t="s">
        <v>764</v>
      </c>
      <c r="C650" s="650" t="s">
        <v>765</v>
      </c>
      <c r="D650" s="651"/>
      <c r="E650" s="651"/>
      <c r="F650" s="652"/>
      <c r="G650" s="656">
        <v>95</v>
      </c>
      <c r="H650" s="658"/>
      <c r="I650" s="631"/>
      <c r="J650" s="632"/>
      <c r="K650" s="632"/>
      <c r="L650" s="632"/>
      <c r="M650" s="633"/>
      <c r="N650" s="432" t="s">
        <v>766</v>
      </c>
      <c r="O650" s="660"/>
      <c r="P650" s="656">
        <v>73</v>
      </c>
      <c r="Q650" s="658"/>
      <c r="R650" s="712" t="s">
        <v>767</v>
      </c>
      <c r="S650" s="713"/>
      <c r="T650" s="692">
        <v>72</v>
      </c>
      <c r="U650" s="693"/>
      <c r="V650" s="658"/>
      <c r="W650" s="716" t="s">
        <v>768</v>
      </c>
      <c r="X650" s="717"/>
      <c r="Y650" s="722" t="s">
        <v>769</v>
      </c>
      <c r="Z650" s="683" t="s">
        <v>770</v>
      </c>
      <c r="AA650" s="684"/>
      <c r="AB650" s="684"/>
      <c r="AC650" s="684"/>
      <c r="AD650" s="684"/>
      <c r="AE650" s="685"/>
      <c r="AF650" s="692">
        <v>805</v>
      </c>
      <c r="AG650" s="693"/>
      <c r="AH650" s="698"/>
      <c r="AI650" s="699"/>
    </row>
    <row r="651" spans="1:35">
      <c r="A651" s="645"/>
      <c r="B651" s="648"/>
      <c r="C651" s="653"/>
      <c r="D651" s="654"/>
      <c r="E651" s="654"/>
      <c r="F651" s="655"/>
      <c r="G651" s="657"/>
      <c r="H651" s="659"/>
      <c r="I651" s="698"/>
      <c r="J651" s="704"/>
      <c r="K651" s="704"/>
      <c r="L651" s="704"/>
      <c r="M651" s="699"/>
      <c r="N651" s="661"/>
      <c r="O651" s="662"/>
      <c r="P651" s="657"/>
      <c r="Q651" s="659"/>
      <c r="R651" s="714"/>
      <c r="S651" s="715"/>
      <c r="T651" s="696"/>
      <c r="U651" s="697"/>
      <c r="V651" s="659"/>
      <c r="W651" s="718"/>
      <c r="X651" s="719"/>
      <c r="Y651" s="723"/>
      <c r="Z651" s="686"/>
      <c r="AA651" s="687"/>
      <c r="AB651" s="687"/>
      <c r="AC651" s="687"/>
      <c r="AD651" s="687"/>
      <c r="AE651" s="688"/>
      <c r="AF651" s="694"/>
      <c r="AG651" s="695"/>
      <c r="AH651" s="700"/>
      <c r="AI651" s="701"/>
    </row>
    <row r="652" spans="1:35">
      <c r="A652" s="645"/>
      <c r="B652" s="648"/>
      <c r="C652" s="706" t="s">
        <v>771</v>
      </c>
      <c r="D652" s="707"/>
      <c r="E652" s="707"/>
      <c r="F652" s="708"/>
      <c r="G652" s="656">
        <v>786</v>
      </c>
      <c r="H652" s="658"/>
      <c r="I652" s="702"/>
      <c r="J652" s="705"/>
      <c r="K652" s="705"/>
      <c r="L652" s="705"/>
      <c r="M652" s="703"/>
      <c r="N652" s="712" t="s">
        <v>772</v>
      </c>
      <c r="O652" s="713"/>
      <c r="P652" s="656">
        <v>69</v>
      </c>
      <c r="Q652" s="658"/>
      <c r="R652" s="712" t="s">
        <v>773</v>
      </c>
      <c r="S652" s="713"/>
      <c r="T652" s="692">
        <v>68</v>
      </c>
      <c r="U652" s="693"/>
      <c r="V652" s="658"/>
      <c r="W652" s="718"/>
      <c r="X652" s="719"/>
      <c r="Y652" s="723"/>
      <c r="Z652" s="689"/>
      <c r="AA652" s="690"/>
      <c r="AB652" s="690"/>
      <c r="AC652" s="690"/>
      <c r="AD652" s="690"/>
      <c r="AE652" s="691"/>
      <c r="AF652" s="696"/>
      <c r="AG652" s="697"/>
      <c r="AH652" s="702"/>
      <c r="AI652" s="703"/>
    </row>
    <row r="653" spans="1:35">
      <c r="A653" s="646"/>
      <c r="B653" s="649"/>
      <c r="C653" s="709"/>
      <c r="D653" s="710"/>
      <c r="E653" s="710"/>
      <c r="F653" s="711"/>
      <c r="G653" s="657"/>
      <c r="H653" s="659"/>
      <c r="I653" s="666" t="s">
        <v>774</v>
      </c>
      <c r="J653" s="667"/>
      <c r="K653" s="668"/>
      <c r="L653" s="115">
        <v>616</v>
      </c>
      <c r="M653" s="116"/>
      <c r="N653" s="714"/>
      <c r="O653" s="715"/>
      <c r="P653" s="657"/>
      <c r="Q653" s="659"/>
      <c r="R653" s="714"/>
      <c r="S653" s="715"/>
      <c r="T653" s="696"/>
      <c r="U653" s="697"/>
      <c r="V653" s="659"/>
      <c r="W653" s="720"/>
      <c r="X653" s="721"/>
      <c r="Y653" s="724"/>
      <c r="Z653" s="678" t="s">
        <v>775</v>
      </c>
      <c r="AA653" s="679"/>
      <c r="AB653" s="679"/>
      <c r="AC653" s="679"/>
      <c r="AD653" s="679"/>
      <c r="AE653" s="680"/>
      <c r="AF653" s="672">
        <v>813</v>
      </c>
      <c r="AG653" s="673"/>
      <c r="AH653" s="681"/>
      <c r="AI653" s="682"/>
    </row>
    <row r="654" spans="1:35">
      <c r="A654" s="299" t="s">
        <v>776</v>
      </c>
      <c r="B654" s="300"/>
      <c r="C654" s="300"/>
      <c r="D654" s="300"/>
      <c r="E654" s="300"/>
      <c r="F654" s="300"/>
      <c r="G654" s="300"/>
      <c r="H654" s="300"/>
      <c r="I654" s="300"/>
      <c r="J654" s="300"/>
      <c r="K654" s="300"/>
      <c r="L654" s="300"/>
      <c r="M654" s="300"/>
      <c r="N654" s="300"/>
      <c r="O654" s="300"/>
      <c r="P654" s="300"/>
      <c r="Q654" s="300"/>
      <c r="R654" s="300"/>
      <c r="S654" s="300"/>
      <c r="T654" s="300"/>
      <c r="U654" s="300"/>
      <c r="V654" s="300"/>
      <c r="W654" s="300"/>
      <c r="X654" s="300"/>
      <c r="Y654" s="300"/>
      <c r="Z654" s="300"/>
      <c r="AA654" s="300"/>
      <c r="AB654" s="300"/>
      <c r="AC654" s="300"/>
      <c r="AD654" s="300"/>
      <c r="AE654" s="300"/>
      <c r="AF654" s="300"/>
      <c r="AG654" s="300"/>
      <c r="AH654" s="300"/>
      <c r="AI654" s="301"/>
    </row>
    <row r="655" spans="1:35">
      <c r="A655" s="677"/>
      <c r="B655" s="677"/>
      <c r="C655" s="677"/>
      <c r="D655" s="677"/>
      <c r="E655" s="677"/>
      <c r="F655" s="677"/>
      <c r="G655" s="677"/>
      <c r="H655" s="677"/>
      <c r="I655" s="677"/>
      <c r="J655" s="677"/>
      <c r="K655" s="677"/>
      <c r="L655" s="677"/>
      <c r="M655" s="677"/>
      <c r="N655" s="677"/>
      <c r="O655" s="677"/>
      <c r="P655" s="677"/>
      <c r="Q655" s="677"/>
      <c r="R655" s="677"/>
      <c r="S655" s="677"/>
      <c r="T655" s="677"/>
      <c r="U655" s="677"/>
      <c r="V655" s="677"/>
      <c r="W655" s="677"/>
      <c r="X655" s="677"/>
      <c r="Y655" s="677"/>
      <c r="Z655" s="677"/>
      <c r="AA655" s="677"/>
      <c r="AB655" s="677"/>
      <c r="AC655" s="677"/>
      <c r="AD655" s="677"/>
      <c r="AE655" s="677"/>
      <c r="AF655" s="677"/>
      <c r="AG655" s="677"/>
      <c r="AH655" s="677"/>
      <c r="AI655" s="677"/>
    </row>
    <row r="656" spans="1:35">
      <c r="A656" s="677"/>
      <c r="B656" s="677"/>
      <c r="C656" s="677"/>
      <c r="D656" s="677"/>
      <c r="E656" s="677"/>
      <c r="F656" s="677"/>
      <c r="G656" s="677"/>
      <c r="H656" s="677"/>
      <c r="I656" s="677"/>
      <c r="J656" s="677"/>
      <c r="K656" s="677"/>
      <c r="L656" s="677"/>
      <c r="M656" s="677"/>
      <c r="N656" s="677"/>
      <c r="O656" s="677"/>
      <c r="P656" s="677"/>
      <c r="Q656" s="677"/>
      <c r="R656" s="677"/>
      <c r="S656" s="677"/>
      <c r="T656" s="677"/>
      <c r="U656" s="677"/>
      <c r="V656" s="677"/>
      <c r="W656" s="677"/>
      <c r="X656" s="677"/>
      <c r="Y656" s="677"/>
      <c r="Z656" s="677"/>
      <c r="AA656" s="677"/>
      <c r="AB656" s="677"/>
      <c r="AC656" s="677"/>
      <c r="AD656" s="677"/>
      <c r="AE656" s="677"/>
      <c r="AF656" s="677"/>
      <c r="AG656" s="677"/>
      <c r="AH656" s="677"/>
      <c r="AI656" s="677"/>
    </row>
    <row r="657" spans="1:35">
      <c r="A657" s="677"/>
      <c r="B657" s="677"/>
      <c r="C657" s="677"/>
      <c r="D657" s="677"/>
      <c r="E657" s="677"/>
      <c r="F657" s="677"/>
      <c r="G657" s="677"/>
      <c r="H657" s="677"/>
      <c r="I657" s="677"/>
      <c r="J657" s="677"/>
      <c r="K657" s="677"/>
      <c r="L657" s="677"/>
      <c r="M657" s="677"/>
      <c r="N657" s="677"/>
      <c r="O657" s="677"/>
      <c r="P657" s="677"/>
      <c r="Q657" s="677"/>
      <c r="R657" s="677"/>
      <c r="S657" s="677"/>
      <c r="T657" s="677"/>
      <c r="U657" s="677"/>
      <c r="V657" s="677"/>
      <c r="W657" s="677"/>
      <c r="X657" s="677"/>
      <c r="Y657" s="677"/>
      <c r="Z657" s="677"/>
      <c r="AA657" s="677"/>
      <c r="AB657" s="677"/>
      <c r="AC657" s="677"/>
      <c r="AD657" s="677"/>
      <c r="AE657" s="677"/>
      <c r="AF657" s="677"/>
      <c r="AG657" s="677"/>
      <c r="AH657" s="677"/>
      <c r="AI657" s="677"/>
    </row>
  </sheetData>
  <mergeCells count="1908">
    <mergeCell ref="A656:AI656"/>
    <mergeCell ref="A657:AI657"/>
    <mergeCell ref="U12:V12"/>
    <mergeCell ref="AE64:AF64"/>
    <mergeCell ref="AG64:AH64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D446"/>
    <mergeCell ref="AG446:AH446"/>
    <mergeCell ref="A447:D447"/>
    <mergeCell ref="F447:H447"/>
    <mergeCell ref="J447:L447"/>
    <mergeCell ref="N447:O447"/>
    <mergeCell ref="Q447:R447"/>
    <mergeCell ref="T447:W447"/>
    <mergeCell ref="X447:AA447"/>
    <mergeCell ref="A446:D446"/>
    <mergeCell ref="F446:H446"/>
    <mergeCell ref="J446:L446"/>
    <mergeCell ref="N446:O446"/>
    <mergeCell ref="Q446:R446"/>
    <mergeCell ref="U446:W446"/>
    <mergeCell ref="AG444:AH444"/>
    <mergeCell ref="A445:D445"/>
    <mergeCell ref="E445:H445"/>
    <mergeCell ref="I445:L445"/>
    <mergeCell ref="N445:O445"/>
    <mergeCell ref="Q445:R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R444"/>
    <mergeCell ref="U444:W444"/>
    <mergeCell ref="Y444:AA444"/>
    <mergeCell ref="AC444:AE444"/>
    <mergeCell ref="Y442:AA442"/>
    <mergeCell ref="AC442:AE442"/>
    <mergeCell ref="AG442:AH442"/>
    <mergeCell ref="A443:D443"/>
    <mergeCell ref="F443:H443"/>
    <mergeCell ref="J443:L443"/>
    <mergeCell ref="N443:O443"/>
    <mergeCell ref="Q443:R443"/>
    <mergeCell ref="U443:W443"/>
    <mergeCell ref="Y443:AA443"/>
    <mergeCell ref="A442:D442"/>
    <mergeCell ref="F442:H442"/>
    <mergeCell ref="J442:L442"/>
    <mergeCell ref="N442:O442"/>
    <mergeCell ref="Q442:R442"/>
    <mergeCell ref="U442:W442"/>
    <mergeCell ref="AG440:AH440"/>
    <mergeCell ref="A441:D441"/>
    <mergeCell ref="F441:H441"/>
    <mergeCell ref="J441:L441"/>
    <mergeCell ref="N441:O441"/>
    <mergeCell ref="Q441:R441"/>
    <mergeCell ref="U441:W441"/>
    <mergeCell ref="Y441:AA441"/>
    <mergeCell ref="AC441:AE441"/>
    <mergeCell ref="AG441:AH441"/>
    <mergeCell ref="AB439:AE439"/>
    <mergeCell ref="AF439:AH439"/>
    <mergeCell ref="A440:D440"/>
    <mergeCell ref="F440:H440"/>
    <mergeCell ref="J440:L440"/>
    <mergeCell ref="N440:O440"/>
    <mergeCell ref="Q440:R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R439"/>
    <mergeCell ref="U439:W439"/>
    <mergeCell ref="X439:AA439"/>
    <mergeCell ref="A438:D438"/>
    <mergeCell ref="F438:H438"/>
    <mergeCell ref="J438:L438"/>
    <mergeCell ref="N438:O438"/>
    <mergeCell ref="Q438:R438"/>
    <mergeCell ref="U438:W438"/>
    <mergeCell ref="AF436:AH436"/>
    <mergeCell ref="A437:D437"/>
    <mergeCell ref="F437:H437"/>
    <mergeCell ref="J437:L437"/>
    <mergeCell ref="N437:O437"/>
    <mergeCell ref="Q437:R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R436"/>
    <mergeCell ref="T436:W436"/>
    <mergeCell ref="Y436:AA436"/>
    <mergeCell ref="AC436:AE436"/>
    <mergeCell ref="Y434:AA434"/>
    <mergeCell ref="AC434:AD434"/>
    <mergeCell ref="AG434:AH434"/>
    <mergeCell ref="A435:D435"/>
    <mergeCell ref="F435:H435"/>
    <mergeCell ref="J435:L435"/>
    <mergeCell ref="N435:O435"/>
    <mergeCell ref="Q435:R435"/>
    <mergeCell ref="T435:W435"/>
    <mergeCell ref="X435:AA435"/>
    <mergeCell ref="A434:D434"/>
    <mergeCell ref="F434:H434"/>
    <mergeCell ref="J434:L434"/>
    <mergeCell ref="N434:O434"/>
    <mergeCell ref="Q434:R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P110"/>
    <mergeCell ref="S110:AI110"/>
    <mergeCell ref="B111:M111"/>
    <mergeCell ref="O111:Q111"/>
    <mergeCell ref="T111:AC111"/>
    <mergeCell ref="AE111:AF111"/>
    <mergeCell ref="AG111:AH111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G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G24"/>
    <mergeCell ref="B25:AC25"/>
    <mergeCell ref="AE25:AH25"/>
    <mergeCell ref="B26:AC26"/>
    <mergeCell ref="AE26:AG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G14"/>
    <mergeCell ref="B15:P15"/>
    <mergeCell ref="R15:S15"/>
    <mergeCell ref="U15:W15"/>
    <mergeCell ref="Y15:Z15"/>
    <mergeCell ref="AB15:AC15"/>
    <mergeCell ref="AE11:AF11"/>
    <mergeCell ref="AG11:AH11"/>
    <mergeCell ref="B12:P12"/>
    <mergeCell ref="R12:S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G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F1947</vt:lpstr>
      <vt:lpstr>F22 AT2024 mvu</vt:lpstr>
      <vt:lpstr>'F1947'!Área_de_impresión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2023-02-21T17:39:21Z</dcterms:created>
  <dcterms:modified xsi:type="dcterms:W3CDTF">2024-01-08T19:23:18Z</dcterms:modified>
</cp:coreProperties>
</file>